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showInkAnnotation="0" autoCompressPictures="0"/>
  <mc:AlternateContent xmlns:mc="http://schemas.openxmlformats.org/markup-compatibility/2006">
    <mc:Choice Requires="x15">
      <x15ac:absPath xmlns:x15ac="http://schemas.microsoft.com/office/spreadsheetml/2010/11/ac" url="/Users/josewang/IYDC Dropbox/Team Files/IYDC_2026/SYDNEY/FORMS/"/>
    </mc:Choice>
  </mc:AlternateContent>
  <xr:revisionPtr revIDLastSave="0" documentId="13_ncr:1_{DCACD00C-FBCA-444E-B595-94B7031A4B31}" xr6:coauthVersionLast="47" xr6:coauthVersionMax="47" xr10:uidLastSave="{00000000-0000-0000-0000-000000000000}"/>
  <bookViews>
    <workbookView xWindow="2300" yWindow="760" windowWidth="26040" windowHeight="16080" tabRatio="588" activeTab="1" xr2:uid="{00000000-000D-0000-FFFF-FFFF00000000}"/>
  </bookViews>
  <sheets>
    <sheet name="SCHOOL'S PARTICULARS 学校资料" sheetId="1" r:id="rId1"/>
    <sheet name="SUMMARY-ALL 全部总结" sheetId="2" r:id="rId2"/>
    <sheet name="SOLO ENTRIES 独舞" sheetId="3" r:id="rId3"/>
    <sheet name="MULTIPLE SOLO ENTRIES 多项独舞报名" sheetId="8" r:id="rId4"/>
    <sheet name="WORKSHOP ENTRIES 大师课报名" sheetId="7" r:id="rId5"/>
    <sheet name="DUO-TRIO ENTRIES 双-三人舞" sheetId="4" r:id="rId6"/>
    <sheet name="SMALL GROUP ENTRIES 小群舞" sheetId="5" r:id="rId7"/>
    <sheet name="LARGE GROUP ENTRIES 大群舞" sheetId="6" r:id="rId8"/>
  </sheets>
  <definedNames>
    <definedName name="_xlnm.Print_Area" localSheetId="5">'DUO-TRIO ENTRIES 双-三人舞'!$A$1:$K$62</definedName>
    <definedName name="_xlnm.Print_Area" localSheetId="7">'LARGE GROUP ENTRIES 大群舞'!$A$1:$L$134</definedName>
    <definedName name="_xlnm.Print_Area" localSheetId="3">'MULTIPLE SOLO ENTRIES 多项独舞报名'!$A$1:$O$60</definedName>
    <definedName name="_xlnm.Print_Area" localSheetId="6">'SMALL GROUP ENTRIES 小群舞'!$A$1:$L$134</definedName>
    <definedName name="_xlnm.Print_Area" localSheetId="2">'SOLO ENTRIES 独舞'!$A$1:$N$60</definedName>
    <definedName name="_xlnm.Print_Area" localSheetId="1">'SUMMARY-ALL 全部总结'!$A$1:$G$86</definedName>
    <definedName name="_xlnm.Print_Area" localSheetId="4">'WORKSHOP ENTRIES 大师课报名'!$A$1:$M$60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8" i="6" l="1"/>
  <c r="I84" i="6"/>
  <c r="I60" i="6"/>
  <c r="I36" i="6"/>
  <c r="I12" i="6"/>
  <c r="E101" i="2" s="1"/>
  <c r="J108" i="6"/>
  <c r="J84" i="6"/>
  <c r="J60" i="6"/>
  <c r="J36" i="6"/>
  <c r="J12" i="6"/>
  <c r="I120" i="5"/>
  <c r="E83" i="2" s="1"/>
  <c r="I108" i="5"/>
  <c r="I96" i="5"/>
  <c r="I84" i="5"/>
  <c r="I72" i="5"/>
  <c r="I60" i="5"/>
  <c r="I48" i="5"/>
  <c r="I36" i="5"/>
  <c r="I24" i="5"/>
  <c r="E74" i="2" s="1"/>
  <c r="I12" i="5"/>
  <c r="J120" i="5"/>
  <c r="J108" i="5"/>
  <c r="J96" i="5"/>
  <c r="J84" i="5"/>
  <c r="J72" i="5"/>
  <c r="J60" i="5"/>
  <c r="J48" i="5"/>
  <c r="J36" i="5"/>
  <c r="J24" i="5"/>
  <c r="J12" i="5"/>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12" i="3"/>
  <c r="I59" i="4"/>
  <c r="I58" i="4"/>
  <c r="I57" i="4"/>
  <c r="I56" i="4"/>
  <c r="I55" i="4"/>
  <c r="I54" i="4"/>
  <c r="I53" i="4"/>
  <c r="I52" i="4"/>
  <c r="E58" i="2" s="1"/>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2" i="4"/>
  <c r="U55" i="7"/>
  <c r="U54" i="7"/>
  <c r="U53" i="7"/>
  <c r="U52" i="7"/>
  <c r="U51" i="7"/>
  <c r="U50" i="7"/>
  <c r="U49" i="7"/>
  <c r="U48" i="7"/>
  <c r="U47" i="7"/>
  <c r="U46" i="7"/>
  <c r="U45" i="7"/>
  <c r="W71" i="8"/>
  <c r="W70" i="8"/>
  <c r="W69" i="8"/>
  <c r="W68" i="8"/>
  <c r="W67" i="8"/>
  <c r="W66" i="8"/>
  <c r="W65" i="8"/>
  <c r="W64" i="8"/>
  <c r="W63" i="8"/>
  <c r="W62" i="8"/>
  <c r="W61" i="8"/>
  <c r="W52" i="8"/>
  <c r="W51" i="8"/>
  <c r="W50" i="8"/>
  <c r="W49" i="8"/>
  <c r="W48" i="8"/>
  <c r="W47" i="8"/>
  <c r="W46" i="8"/>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5" i="6"/>
  <c r="F16" i="6"/>
  <c r="F17" i="6"/>
  <c r="F18" i="6"/>
  <c r="F19" i="6"/>
  <c r="F20" i="6"/>
  <c r="F21" i="6"/>
  <c r="F22" i="6"/>
  <c r="F23" i="6"/>
  <c r="F24" i="6"/>
  <c r="F25" i="6"/>
  <c r="F26" i="6"/>
  <c r="F27" i="6"/>
  <c r="F28" i="6"/>
  <c r="F29" i="6"/>
  <c r="F30" i="6"/>
  <c r="F31" i="6"/>
  <c r="F32" i="6"/>
  <c r="F33" i="6"/>
  <c r="F34" i="6"/>
  <c r="F35" i="6"/>
  <c r="F14" i="6"/>
  <c r="F13" i="6"/>
  <c r="F12" i="6"/>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23" i="5"/>
  <c r="F22" i="5"/>
  <c r="F21" i="5"/>
  <c r="F20" i="5"/>
  <c r="F19" i="5"/>
  <c r="F18" i="5"/>
  <c r="F17" i="5"/>
  <c r="F16" i="5"/>
  <c r="F15" i="5"/>
  <c r="F14" i="5"/>
  <c r="F13" i="5"/>
  <c r="F12" i="5"/>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14" i="4"/>
  <c r="F13" i="4"/>
  <c r="F12" i="4"/>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16" i="7"/>
  <c r="E15" i="7"/>
  <c r="E14" i="7"/>
  <c r="E13" i="7"/>
  <c r="E12" i="7"/>
  <c r="E21" i="8"/>
  <c r="E24" i="8"/>
  <c r="E27" i="8"/>
  <c r="E30" i="8"/>
  <c r="E33" i="8"/>
  <c r="E36" i="8"/>
  <c r="E39" i="8"/>
  <c r="E42" i="8"/>
  <c r="E45" i="8"/>
  <c r="E48" i="8"/>
  <c r="E51" i="8"/>
  <c r="E54" i="8"/>
  <c r="E57" i="8"/>
  <c r="E18" i="8"/>
  <c r="E15" i="8"/>
  <c r="E12" i="8"/>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14" i="3"/>
  <c r="E13" i="3"/>
  <c r="E12" i="3"/>
  <c r="V88" i="3"/>
  <c r="V87" i="3"/>
  <c r="V86" i="3"/>
  <c r="V85" i="3"/>
  <c r="V84" i="3"/>
  <c r="V83" i="3"/>
  <c r="V82" i="3"/>
  <c r="V81" i="3"/>
  <c r="V80" i="3"/>
  <c r="V79" i="3"/>
  <c r="V78" i="3"/>
  <c r="E89" i="2" l="1"/>
  <c r="E96" i="2"/>
  <c r="E88" i="2"/>
  <c r="E91" i="2"/>
  <c r="E97" i="2"/>
  <c r="E90" i="2"/>
  <c r="F90" i="2" s="1"/>
  <c r="E98" i="2"/>
  <c r="E93" i="2"/>
  <c r="E94" i="2"/>
  <c r="E95" i="2"/>
  <c r="E99" i="2"/>
  <c r="E92" i="2"/>
  <c r="E100" i="2"/>
  <c r="F100" i="2" s="1"/>
  <c r="E20" i="2"/>
  <c r="E14" i="2"/>
  <c r="E13" i="2"/>
  <c r="E33" i="2"/>
  <c r="E12" i="2"/>
  <c r="E82" i="2"/>
  <c r="F95" i="2"/>
  <c r="E77" i="2"/>
  <c r="E76" i="2"/>
  <c r="E81" i="2"/>
  <c r="E79" i="2"/>
  <c r="E78" i="2"/>
  <c r="E85" i="2"/>
  <c r="F85" i="2" s="1"/>
  <c r="E75" i="2"/>
  <c r="F75" i="2" s="1"/>
  <c r="E86" i="2"/>
  <c r="E84" i="2"/>
  <c r="E73" i="2"/>
  <c r="E80" i="2"/>
  <c r="F80" i="2" s="1"/>
  <c r="E55" i="2"/>
  <c r="E54" i="2"/>
  <c r="E60" i="2"/>
  <c r="F60" i="2" s="1"/>
  <c r="E56" i="2"/>
  <c r="E67" i="2"/>
  <c r="E59" i="2"/>
  <c r="E66" i="2"/>
  <c r="E65" i="2"/>
  <c r="F65" i="2" s="1"/>
  <c r="E71" i="2"/>
  <c r="E70" i="2"/>
  <c r="F70" i="2" s="1"/>
  <c r="E62" i="2"/>
  <c r="E64" i="2"/>
  <c r="E63" i="2"/>
  <c r="E69" i="2"/>
  <c r="E61" i="2"/>
  <c r="E68" i="2"/>
  <c r="E31" i="2"/>
  <c r="F31" i="2" s="1"/>
  <c r="E38" i="2"/>
  <c r="E19" i="2"/>
  <c r="E51" i="2"/>
  <c r="E32" i="2"/>
  <c r="E50" i="2"/>
  <c r="F50" i="2" s="1"/>
  <c r="E49" i="2"/>
  <c r="E48" i="2"/>
  <c r="E22" i="2"/>
  <c r="E43" i="2"/>
  <c r="E21" i="2"/>
  <c r="E42" i="2"/>
  <c r="E30" i="2"/>
  <c r="E28" i="2"/>
  <c r="E37" i="2"/>
  <c r="F37" i="2" s="1"/>
  <c r="E29" i="2"/>
  <c r="E18" i="2"/>
  <c r="F18" i="2" s="1"/>
  <c r="E47" i="2"/>
  <c r="E36" i="2"/>
  <c r="E25" i="2"/>
  <c r="E17" i="2"/>
  <c r="E46" i="2"/>
  <c r="E35" i="2"/>
  <c r="E24" i="2"/>
  <c r="F24" i="2" s="1"/>
  <c r="E16" i="2"/>
  <c r="E45" i="2"/>
  <c r="E34" i="2"/>
  <c r="E23" i="2"/>
  <c r="E41" i="2"/>
  <c r="E44" i="2"/>
  <c r="F44" i="2" s="1"/>
  <c r="V69" i="3"/>
  <c r="V68" i="3"/>
  <c r="V67" i="3"/>
  <c r="V66" i="3"/>
  <c r="V65" i="3"/>
  <c r="V64" i="3"/>
  <c r="V63" i="3"/>
  <c r="F30" i="2" l="1"/>
  <c r="F23" i="2"/>
  <c r="F32" i="2"/>
  <c r="F25" i="2"/>
  <c r="E15" i="2"/>
  <c r="F29" i="2"/>
  <c r="F36" i="2"/>
  <c r="F28" i="2"/>
  <c r="F51" i="2"/>
  <c r="F38" i="2"/>
  <c r="F21" i="2"/>
  <c r="F35" i="2"/>
  <c r="F49" i="2"/>
  <c r="F34" i="2"/>
  <c r="F48" i="2"/>
  <c r="F33" i="2"/>
  <c r="F47" i="2"/>
  <c r="F22" i="2"/>
  <c r="I24" i="8" l="1"/>
  <c r="H37" i="7"/>
  <c r="H38" i="7"/>
  <c r="H39" i="7"/>
  <c r="H40" i="7"/>
  <c r="H41" i="7"/>
  <c r="H42" i="7"/>
  <c r="H43" i="7"/>
  <c r="H44" i="7"/>
  <c r="H45" i="7"/>
  <c r="H46" i="7"/>
  <c r="H47" i="7"/>
  <c r="H48" i="7"/>
  <c r="H49" i="7"/>
  <c r="H50" i="7"/>
  <c r="H51" i="7"/>
  <c r="H52" i="7"/>
  <c r="H53" i="7"/>
  <c r="H54" i="7"/>
  <c r="H55" i="7"/>
  <c r="H56" i="7"/>
  <c r="H57" i="7"/>
  <c r="H58" i="7"/>
  <c r="H18" i="7"/>
  <c r="H19" i="7"/>
  <c r="H20" i="7"/>
  <c r="H21" i="7"/>
  <c r="H22" i="7"/>
  <c r="H23" i="7"/>
  <c r="H24" i="7"/>
  <c r="H25" i="7"/>
  <c r="H26" i="7"/>
  <c r="H27" i="7"/>
  <c r="H28" i="7"/>
  <c r="H29" i="7"/>
  <c r="H30" i="7"/>
  <c r="H31" i="7"/>
  <c r="H32" i="7"/>
  <c r="H33" i="7"/>
  <c r="H34" i="7"/>
  <c r="H35" i="7"/>
  <c r="H36" i="7"/>
  <c r="H13" i="7"/>
  <c r="H14" i="7"/>
  <c r="H15" i="7"/>
  <c r="H16" i="7"/>
  <c r="H17" i="7"/>
  <c r="H12" i="7"/>
  <c r="U30" i="7" l="1"/>
  <c r="U33" i="7"/>
  <c r="U31" i="7"/>
  <c r="U35" i="7"/>
  <c r="U32" i="7"/>
  <c r="U36" i="7"/>
  <c r="U34" i="7"/>
  <c r="F96" i="2"/>
  <c r="F14" i="2"/>
  <c r="F13" i="2"/>
  <c r="F81" i="2"/>
  <c r="E102" i="2"/>
  <c r="F102" i="2" s="1"/>
  <c r="E104" i="2"/>
  <c r="F104" i="2" s="1"/>
  <c r="E103" i="2"/>
  <c r="F103" i="2" s="1"/>
  <c r="F91" i="2"/>
  <c r="F101" i="2"/>
  <c r="I57" i="8"/>
  <c r="I54" i="8"/>
  <c r="I51" i="8"/>
  <c r="I45" i="8"/>
  <c r="I42" i="8"/>
  <c r="I39" i="8"/>
  <c r="I36" i="8"/>
  <c r="I33" i="8"/>
  <c r="I30" i="8"/>
  <c r="I27" i="8"/>
  <c r="I48" i="8"/>
  <c r="I21" i="8"/>
  <c r="I18" i="8"/>
  <c r="I15" i="8"/>
  <c r="F12" i="2" l="1"/>
  <c r="I12" i="8"/>
  <c r="E53" i="2" s="1"/>
  <c r="F53" i="2" s="1"/>
  <c r="B9" i="8"/>
  <c r="B8" i="8"/>
  <c r="B7" i="8"/>
  <c r="B6" i="8"/>
  <c r="B5" i="8"/>
  <c r="B4" i="8"/>
  <c r="B3" i="8"/>
  <c r="B9" i="7"/>
  <c r="B8" i="7"/>
  <c r="B7" i="7"/>
  <c r="B6" i="7"/>
  <c r="B5" i="7"/>
  <c r="B4" i="7"/>
  <c r="B3" i="7"/>
  <c r="E52" i="2" l="1"/>
  <c r="F52" i="2" s="1"/>
  <c r="E40" i="2"/>
  <c r="F40" i="2" s="1"/>
  <c r="E27" i="2"/>
  <c r="F27" i="2" s="1"/>
  <c r="E39" i="2"/>
  <c r="F39" i="2" s="1"/>
  <c r="E26" i="2"/>
  <c r="F26" i="2" s="1"/>
  <c r="I14" i="4"/>
  <c r="I13" i="4"/>
  <c r="B9" i="6"/>
  <c r="B8" i="6"/>
  <c r="B7" i="6"/>
  <c r="B6" i="6"/>
  <c r="B5" i="6"/>
  <c r="B4" i="6"/>
  <c r="B3" i="6"/>
  <c r="B9" i="5"/>
  <c r="B8" i="5"/>
  <c r="B7" i="5"/>
  <c r="B6" i="5"/>
  <c r="B5" i="5"/>
  <c r="B4" i="5"/>
  <c r="B3" i="5"/>
  <c r="B9" i="4"/>
  <c r="B8" i="4"/>
  <c r="B7" i="4"/>
  <c r="B6" i="4"/>
  <c r="B5" i="4"/>
  <c r="B4" i="4"/>
  <c r="B3" i="4"/>
  <c r="B9" i="3"/>
  <c r="B8" i="3"/>
  <c r="B7" i="3"/>
  <c r="B6" i="3"/>
  <c r="B5" i="3"/>
  <c r="B4" i="3"/>
  <c r="B3" i="3"/>
  <c r="B9" i="2"/>
  <c r="B8" i="2"/>
  <c r="B7" i="2"/>
  <c r="B6" i="2"/>
  <c r="B5" i="2"/>
  <c r="B4" i="2"/>
  <c r="B3" i="2"/>
  <c r="F54" i="2" l="1"/>
  <c r="F55" i="2"/>
  <c r="F56" i="2"/>
  <c r="F61" i="2"/>
  <c r="F64" i="2"/>
  <c r="F66" i="2"/>
  <c r="F59" i="2"/>
  <c r="F71" i="2"/>
  <c r="F62" i="2"/>
  <c r="F63" i="2"/>
  <c r="F77" i="2"/>
  <c r="F76" i="2"/>
  <c r="F74" i="2"/>
  <c r="F46" i="2"/>
  <c r="F20" i="2"/>
  <c r="F19" i="2"/>
  <c r="F92" i="2"/>
  <c r="F42" i="2"/>
  <c r="F41" i="2"/>
  <c r="F16" i="2"/>
  <c r="F45" i="2"/>
  <c r="F17" i="2"/>
  <c r="F43" i="2"/>
  <c r="F84" i="2"/>
  <c r="F83" i="2"/>
  <c r="F82" i="2"/>
  <c r="F86" i="2"/>
  <c r="F79" i="2"/>
  <c r="F78" i="2"/>
  <c r="F99" i="2"/>
  <c r="F98" i="2"/>
  <c r="F97" i="2"/>
  <c r="F88" i="2"/>
  <c r="F94" i="2"/>
  <c r="F89" i="2"/>
  <c r="F93" i="2"/>
  <c r="F68" i="2"/>
  <c r="F67" i="2"/>
  <c r="F69" i="2"/>
  <c r="E57" i="2"/>
  <c r="F57" i="2" s="1"/>
  <c r="E72" i="2"/>
  <c r="F72" i="2" s="1"/>
  <c r="F73" i="2"/>
  <c r="E87" i="2"/>
  <c r="F87" i="2" s="1"/>
  <c r="F58" i="2"/>
  <c r="E105" i="2" l="1"/>
  <c r="F107" i="2" s="1"/>
  <c r="F15" i="2"/>
  <c r="F106" i="2" s="1"/>
  <c r="F10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Josephine Wang</author>
  </authors>
  <commentList>
    <comment ref="C11" authorId="0" shapeId="0" xr:uid="{00000000-0006-0000-0200-000001000000}">
      <text>
        <r>
          <rPr>
            <sz val="9"/>
            <color rgb="FF000000"/>
            <rFont val="Calibri"/>
            <family val="2"/>
          </rPr>
          <t xml:space="preserve">SELECT FROM DROPDOWN BOX
</t>
        </r>
        <r>
          <rPr>
            <sz val="9"/>
            <color rgb="FF000000"/>
            <rFont val="Calibri"/>
            <family val="2"/>
          </rPr>
          <t xml:space="preserve">
</t>
        </r>
      </text>
    </comment>
    <comment ref="G11" authorId="0" shapeId="0" xr:uid="{00000000-0006-0000-0200-000002000000}">
      <text>
        <r>
          <rPr>
            <sz val="9"/>
            <color rgb="FF000000"/>
            <rFont val="Calibri"/>
            <family val="2"/>
          </rPr>
          <t xml:space="preserve">SELECT FROM DROP DOWN BOX
</t>
        </r>
        <r>
          <rPr>
            <sz val="9"/>
            <color rgb="FF000000"/>
            <rFont val="Calibr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Josephine Wang</author>
  </authors>
  <commentList>
    <comment ref="C11" authorId="0" shapeId="0" xr:uid="{709DDB45-3972-194E-8088-9DA5B86976A3}">
      <text>
        <r>
          <rPr>
            <sz val="9"/>
            <color rgb="FF000000"/>
            <rFont val="Calibri"/>
            <family val="2"/>
          </rPr>
          <t xml:space="preserve">SELECT FROM DROPDOWN BOX
</t>
        </r>
        <r>
          <rPr>
            <sz val="9"/>
            <color rgb="FF000000"/>
            <rFont val="Calibri"/>
            <family val="2"/>
          </rPr>
          <t xml:space="preserve">
</t>
        </r>
      </text>
    </comment>
    <comment ref="G11" authorId="0" shapeId="0" xr:uid="{0F8583BD-5D2C-CD44-AB08-5E65271DF873}">
      <text>
        <r>
          <rPr>
            <sz val="9"/>
            <color rgb="FF000000"/>
            <rFont val="Calibri"/>
            <family val="2"/>
          </rPr>
          <t xml:space="preserve">SELECT FROM DROP DOWN BOX
</t>
        </r>
        <r>
          <rPr>
            <sz val="9"/>
            <color rgb="FF000000"/>
            <rFont val="Calibr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Josephine Wang</author>
  </authors>
  <commentList>
    <comment ref="C11" authorId="0" shapeId="0" xr:uid="{D40B4285-C2D3-034B-A035-713408DB4589}">
      <text>
        <r>
          <rPr>
            <sz val="9"/>
            <color rgb="FF000000"/>
            <rFont val="Calibri"/>
            <family val="2"/>
          </rPr>
          <t xml:space="preserve">SELECT FROM DROPDOWN BOX
</t>
        </r>
        <r>
          <rPr>
            <sz val="9"/>
            <color rgb="FF000000"/>
            <rFont val="Calibri"/>
            <family val="2"/>
          </rPr>
          <t xml:space="preserve">
</t>
        </r>
      </text>
    </comment>
    <comment ref="G11" authorId="0" shapeId="0" xr:uid="{1F647617-1BED-D94F-8AA6-F2FFA3A04A17}">
      <text>
        <r>
          <rPr>
            <sz val="9"/>
            <color rgb="FF000000"/>
            <rFont val="Calibri"/>
            <family val="2"/>
          </rPr>
          <t xml:space="preserve">SELECT FROM DROP DOWN BOX
</t>
        </r>
        <r>
          <rPr>
            <sz val="9"/>
            <color rgb="FF000000"/>
            <rFont val="Calibr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Josephine Wang</author>
  </authors>
  <commentList>
    <comment ref="D11" authorId="0" shapeId="0" xr:uid="{00000000-0006-0000-0300-000001000000}">
      <text>
        <r>
          <rPr>
            <sz val="9"/>
            <color rgb="FF000000"/>
            <rFont val="Calibri"/>
            <family val="2"/>
          </rPr>
          <t xml:space="preserve">SELECT FROM DROPDOWN BOX
</t>
        </r>
        <r>
          <rPr>
            <sz val="9"/>
            <color rgb="FF000000"/>
            <rFont val="Calibri"/>
            <family val="2"/>
          </rPr>
          <t xml:space="preserve">
</t>
        </r>
      </text>
    </comment>
    <comment ref="H11" authorId="0" shapeId="0" xr:uid="{00000000-0006-0000-0300-000002000000}">
      <text>
        <r>
          <rPr>
            <sz val="9"/>
            <color rgb="FF000000"/>
            <rFont val="Calibri"/>
            <family val="2"/>
          </rPr>
          <t xml:space="preserve">SELECT FROM DROP DOWN BOX
</t>
        </r>
        <r>
          <rPr>
            <sz val="9"/>
            <color rgb="FF000000"/>
            <rFont val="Calibr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Josephine Wang</author>
  </authors>
  <commentList>
    <comment ref="D11" authorId="0" shapeId="0" xr:uid="{00000000-0006-0000-0400-000001000000}">
      <text>
        <r>
          <rPr>
            <sz val="9"/>
            <color rgb="FF000000"/>
            <rFont val="Calibri"/>
            <family val="2"/>
          </rPr>
          <t xml:space="preserve">SELECT FROM DROPDOWN BOX
</t>
        </r>
        <r>
          <rPr>
            <sz val="9"/>
            <color rgb="FF000000"/>
            <rFont val="Calibri"/>
            <family val="2"/>
          </rPr>
          <t xml:space="preserve">
</t>
        </r>
      </text>
    </comment>
    <comment ref="H11" authorId="0" shapeId="0" xr:uid="{00000000-0006-0000-0400-000002000000}">
      <text>
        <r>
          <rPr>
            <sz val="9"/>
            <color rgb="FF000000"/>
            <rFont val="Calibri"/>
            <family val="2"/>
          </rPr>
          <t xml:space="preserve">SELECT FROM DROP DOWN BOX
</t>
        </r>
        <r>
          <rPr>
            <sz val="9"/>
            <color rgb="FF000000"/>
            <rFont val="Calibri"/>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Josephine Wang</author>
  </authors>
  <commentList>
    <comment ref="D11" authorId="0" shapeId="0" xr:uid="{00000000-0006-0000-0500-000001000000}">
      <text>
        <r>
          <rPr>
            <sz val="9"/>
            <color indexed="81"/>
            <rFont val="Calibri"/>
            <family val="2"/>
          </rPr>
          <t xml:space="preserve">SELECT FROM DROPDOWN BOX
</t>
        </r>
      </text>
    </comment>
    <comment ref="H11" authorId="0" shapeId="0" xr:uid="{00000000-0006-0000-0500-000002000000}">
      <text>
        <r>
          <rPr>
            <sz val="9"/>
            <color rgb="FF000000"/>
            <rFont val="Calibri"/>
            <family val="2"/>
          </rPr>
          <t xml:space="preserve">SELECT FROM DROP DOWN BOX
</t>
        </r>
        <r>
          <rPr>
            <sz val="9"/>
            <color rgb="FF000000"/>
            <rFont val="Calibri"/>
            <family val="2"/>
          </rPr>
          <t xml:space="preserve">
</t>
        </r>
      </text>
    </comment>
  </commentList>
</comments>
</file>

<file path=xl/sharedStrings.xml><?xml version="1.0" encoding="utf-8"?>
<sst xmlns="http://schemas.openxmlformats.org/spreadsheetml/2006/main" count="1157" uniqueCount="466">
  <si>
    <t>SCHOOL'S PARTICULARS</t>
  </si>
  <si>
    <t>NAME</t>
  </si>
  <si>
    <t>SEX</t>
  </si>
  <si>
    <t>CATEGORY</t>
  </si>
  <si>
    <t>CODE</t>
  </si>
  <si>
    <t>QTY</t>
  </si>
  <si>
    <t>M</t>
  </si>
  <si>
    <t>F</t>
  </si>
  <si>
    <t>LEVEL</t>
  </si>
  <si>
    <t>NO.</t>
  </si>
  <si>
    <r>
      <t xml:space="preserve">DOB                   </t>
    </r>
    <r>
      <rPr>
        <b/>
        <sz val="10"/>
        <color theme="1"/>
        <rFont val="Calibri"/>
        <family val="2"/>
        <scheme val="minor"/>
      </rPr>
      <t>(DD/MM/YY)</t>
    </r>
  </si>
  <si>
    <t>FEE PER ITEM</t>
  </si>
  <si>
    <t>TOTAL</t>
  </si>
  <si>
    <t>Name of School</t>
  </si>
  <si>
    <t>Person in charge</t>
  </si>
  <si>
    <t>Contact Email</t>
  </si>
  <si>
    <t>Contact No.</t>
  </si>
  <si>
    <t>Address</t>
  </si>
  <si>
    <t>*Pay this amount</t>
  </si>
  <si>
    <t>TOTAL ITEMS</t>
  </si>
  <si>
    <t>How to use this entry form</t>
  </si>
  <si>
    <t>1. Enter your school's particulars in the section above. This will be autofilled in the subsequent pages.</t>
  </si>
  <si>
    <t>INTERNATIONAL YOUTH DANCE COMPETITION (IYDC)</t>
  </si>
  <si>
    <t>SCHOOL ENTRY FORM</t>
  </si>
  <si>
    <t>ITEM NO.</t>
  </si>
  <si>
    <t>PARTICIPANT NO.</t>
  </si>
  <si>
    <t>YES</t>
  </si>
  <si>
    <t>NO</t>
  </si>
  <si>
    <t>SL1-B</t>
  </si>
  <si>
    <t>SL1-J</t>
  </si>
  <si>
    <t>SL2-B</t>
  </si>
  <si>
    <t>SL2-J</t>
  </si>
  <si>
    <t>SL3-B</t>
  </si>
  <si>
    <t>SL3-J</t>
  </si>
  <si>
    <t>SL3-C</t>
  </si>
  <si>
    <t>LEVEL, GENRE</t>
  </si>
  <si>
    <t>DT1-J</t>
  </si>
  <si>
    <t>DT2-B</t>
  </si>
  <si>
    <t>DT2-J</t>
  </si>
  <si>
    <t>DT3-B</t>
  </si>
  <si>
    <t>DT3-C</t>
  </si>
  <si>
    <t>DT1-B</t>
  </si>
  <si>
    <t>DT3-J</t>
  </si>
  <si>
    <t>SG1-B</t>
  </si>
  <si>
    <t>SG1-J</t>
  </si>
  <si>
    <t>SG2-B</t>
  </si>
  <si>
    <t>SG2-J</t>
  </si>
  <si>
    <t>SG3-B</t>
  </si>
  <si>
    <t>SG3-J</t>
  </si>
  <si>
    <t>SG3-C</t>
  </si>
  <si>
    <t>LG1-B</t>
  </si>
  <si>
    <t>LG1-J</t>
  </si>
  <si>
    <t>LG2-B</t>
  </si>
  <si>
    <t>LG2-J</t>
  </si>
  <si>
    <t>LG3-B</t>
  </si>
  <si>
    <t>LG3-J</t>
  </si>
  <si>
    <t>LG3-C</t>
  </si>
  <si>
    <t>4. Each participant must submit a copy of their birth certificate or photo ID as proof of age.</t>
  </si>
  <si>
    <r>
      <rPr>
        <sz val="14"/>
        <color theme="1"/>
        <rFont val="Menlo Bold"/>
      </rPr>
      <t>☐</t>
    </r>
    <r>
      <rPr>
        <sz val="14"/>
        <color theme="1"/>
        <rFont val="Calibri"/>
        <family val="2"/>
        <scheme val="minor"/>
      </rPr>
      <t xml:space="preserve"> Check that the total number of entries are correct.</t>
    </r>
  </si>
  <si>
    <r>
      <rPr>
        <sz val="14"/>
        <color theme="1"/>
        <rFont val="Menlo Bold"/>
      </rPr>
      <t>☐</t>
    </r>
    <r>
      <rPr>
        <sz val="14"/>
        <color theme="1"/>
        <rFont val="Calibri"/>
        <family val="2"/>
        <scheme val="minor"/>
      </rPr>
      <t xml:space="preserve"> Participants' Names entered are as how it should appear on the certificates.</t>
    </r>
  </si>
  <si>
    <r>
      <rPr>
        <sz val="14"/>
        <color theme="1"/>
        <rFont val="Menlo Bold"/>
      </rPr>
      <t>☐</t>
    </r>
    <r>
      <rPr>
        <sz val="14"/>
        <color theme="1"/>
        <rFont val="Calibri"/>
        <family val="2"/>
        <scheme val="minor"/>
      </rPr>
      <t xml:space="preserve"> All Entries to be submitted together with a copy of individual participant's birth certificate or photo ID as proof of age.</t>
    </r>
  </si>
  <si>
    <r>
      <t>☐</t>
    </r>
    <r>
      <rPr>
        <sz val="14"/>
        <color rgb="FF000000"/>
        <rFont val="Calibri"/>
        <family val="2"/>
        <scheme val="minor"/>
      </rPr>
      <t xml:space="preserve"> Check that the Categories and Levels entered for are accurate.</t>
    </r>
  </si>
  <si>
    <r>
      <rPr>
        <sz val="14"/>
        <color theme="1"/>
        <rFont val="Menlo Bold"/>
      </rPr>
      <t>☐</t>
    </r>
    <r>
      <rPr>
        <sz val="14"/>
        <color theme="1"/>
        <rFont val="Calibri"/>
        <family val="2"/>
        <scheme val="minor"/>
      </rPr>
      <t xml:space="preserve"> By submitting entries, the school and the participants agree to abide by the Rules and Regulations of the International Youth Dance Competition.</t>
    </r>
  </si>
  <si>
    <t>5. All entries will be reflected on the SUMMARY SHEET.</t>
  </si>
  <si>
    <t>6. Check that all entries are accurate.</t>
  </si>
  <si>
    <t>7. Please ensure that all calculations are correct on the SUMMARY SHEET.</t>
  </si>
  <si>
    <t>8. By submitting entries, the school and the participants entered agree to abide by the Rules and Regulations of the INTERNATIONAL YOUTH DANCE COMPETITION.</t>
  </si>
  <si>
    <t>9. Pay the amount reflected on the SUMMARY SHEET.</t>
  </si>
  <si>
    <t>SL1-C</t>
  </si>
  <si>
    <t>SL2-C</t>
  </si>
  <si>
    <t>Duo/Trio, Level 1 (6 to 9 years), BALLET</t>
  </si>
  <si>
    <t>Duo/Trio, Level 1 (6 to 9 years), JAZZ</t>
  </si>
  <si>
    <t>SG1-C</t>
  </si>
  <si>
    <t>SG2-C</t>
  </si>
  <si>
    <t>DT1-C</t>
  </si>
  <si>
    <t>DT2-C</t>
  </si>
  <si>
    <t>Duo/Trio, Level 2 (10 to 12 years), BALLET</t>
  </si>
  <si>
    <t>Duo/Trio, Level 2 (10 to 12 years), JAZZ</t>
  </si>
  <si>
    <t>Small Group, Level 1 (6 to 9 years), BALLET</t>
  </si>
  <si>
    <t>Small Group, Level 1 (6 to 9 years), JAZZ</t>
  </si>
  <si>
    <t>Small Group, Level 2 (10 to 12 years), BALLET</t>
  </si>
  <si>
    <t>Small Group, Level 1 (6 to 9 years), ANY OTHER STYLE</t>
  </si>
  <si>
    <t>Small Group, Level 2 (10 to 12 years), JAZZ</t>
  </si>
  <si>
    <t>Large Group, Level 1 (6 to 9 years), BALLET</t>
  </si>
  <si>
    <t>Large Group, Level 1 (6 to 9 years), JAZZ</t>
  </si>
  <si>
    <t>Large Group, Level 2 (10 to 12 years), BALLET</t>
  </si>
  <si>
    <t>Large Group, Level 2 (10 to 12 years), JAZZ</t>
  </si>
  <si>
    <t>Large Group, Level 1 (6 to 9 years), ANY OTHER STYLE</t>
  </si>
  <si>
    <t>LG1-C</t>
  </si>
  <si>
    <t>LG2-C</t>
  </si>
  <si>
    <t>10. Upon receiving the entry forms, IYDC will issue an invoice with payment methods for you to process the payment. Only completed forms with payments will be registered.</t>
  </si>
  <si>
    <r>
      <rPr>
        <sz val="14"/>
        <color theme="1"/>
        <rFont val="Menlo Bold"/>
      </rPr>
      <t>☐</t>
    </r>
    <r>
      <rPr>
        <sz val="14"/>
        <color theme="1"/>
        <rFont val="Calibri"/>
        <family val="2"/>
        <scheme val="minor"/>
      </rPr>
      <t xml:space="preserve"> Pay the TOTAL FEE reflected on the SUMMARY SHEET. An invoice with payment details will be emailed to you upon receipt of this entry form.</t>
    </r>
  </si>
  <si>
    <r>
      <rPr>
        <sz val="14"/>
        <color theme="1"/>
        <rFont val="Menlo Bold"/>
      </rPr>
      <t>☐</t>
    </r>
    <r>
      <rPr>
        <sz val="14"/>
        <color theme="1"/>
        <rFont val="Calibri"/>
        <family val="2"/>
        <scheme val="minor"/>
      </rPr>
      <t xml:space="preserve"> Email entry forms, participants' ID and this IYDC Excel Entries to REGISTRATION@IYDC.CO</t>
    </r>
  </si>
  <si>
    <t>3. Please enter participants' names as how it should appear on the certificates in BLOCK LETTERS.</t>
  </si>
  <si>
    <t>SL1-A</t>
  </si>
  <si>
    <t>SL2-A</t>
  </si>
  <si>
    <t>SL3-A</t>
  </si>
  <si>
    <t>Duo/Trio, Level 1 (6 to 9 years), LYRICAL / CONTEMPORARY</t>
  </si>
  <si>
    <t>Duo/Trio, Level 1 (6 to 9 years), ANY OTHER STYLE</t>
  </si>
  <si>
    <t>DT1-A</t>
  </si>
  <si>
    <t>Duo/Trio, Level 2 (10 to 12 years), LYRICAL / CONTEMPORARY</t>
  </si>
  <si>
    <t>Duo/Trio, Level 2 (10 to 12 years), ANY OTHER STYLE</t>
  </si>
  <si>
    <t>DT2-A</t>
  </si>
  <si>
    <t>DT3-A</t>
  </si>
  <si>
    <t>Duo/Trio, Level 3 (13 years &amp; up), BALLET</t>
  </si>
  <si>
    <t>Duo/Trio, Level 3 (13 years &amp; up), JAZZ</t>
  </si>
  <si>
    <t>Duo/Trio, Level 3 (13 years &amp; up), CONTEMPORARY</t>
  </si>
  <si>
    <t>Duo/Trio, Level 3 (13 years &amp; up), ANY OTHER STYLE</t>
  </si>
  <si>
    <t>SG1-A</t>
  </si>
  <si>
    <t>Small Group, Level 1 (6 to 9 years), LYRICAL / CONTEMPORARY</t>
  </si>
  <si>
    <t>Small Group, Level 2 (10 to 12 years), ANY OTHER STYLE</t>
  </si>
  <si>
    <t>SG2-A</t>
  </si>
  <si>
    <t>Small Group, Level 3 (13 years &amp; above), BALLET</t>
  </si>
  <si>
    <t>Small Group, Level 3 (13 years &amp; above), JAZZ</t>
  </si>
  <si>
    <t>Small Group, Level 3 (13 years &amp; above), ANY OTHER STYLE</t>
  </si>
  <si>
    <t>SG3-A</t>
  </si>
  <si>
    <t>NOVICE Solo, Level 1 (6 to 9 years), MIXED GENRES + WORKSHOP</t>
  </si>
  <si>
    <t>SL1-N</t>
  </si>
  <si>
    <t>NOVICE Solo, Level 2 (10 to 12 years), MIXED GENRES + WORKSHOP</t>
  </si>
  <si>
    <t>NOVICE Solo, Level 3 (13 years &amp; above), MIXED GENRES + WORKSHOP</t>
  </si>
  <si>
    <t>SL2-N</t>
  </si>
  <si>
    <t>SL3-N</t>
  </si>
  <si>
    <t>Large Group, Level 1 (6 to 9 years), LYRICAL / CONTEMPORARY</t>
  </si>
  <si>
    <t>Small Group, Level 2 (10 to 12 years), LYRICAL / CONTEMPORARY</t>
  </si>
  <si>
    <t>Small Group, Level 3 (13 years &amp; above), LYRICAL / CONTEMPORARY</t>
  </si>
  <si>
    <t>Large Group, Level 2 (10 to 12 years), LYRICAL / CONTEMPORARY</t>
  </si>
  <si>
    <t>Large Group, Level 2 (10 to 12 years), ANY OTHER STYLE</t>
  </si>
  <si>
    <t>Large Group, Level 3 (13 years &amp; up), ANY OTHER STYLE</t>
  </si>
  <si>
    <t>Large Group, Level 3 (13 years &amp; up), CONTEMPORARY</t>
  </si>
  <si>
    <t>Large Group, Level 3 (13 years &amp; up), JAZZ</t>
  </si>
  <si>
    <t>Large Group, Level 3 (13 years &amp; up), BALLET</t>
  </si>
  <si>
    <t>LG1-A</t>
  </si>
  <si>
    <t>LG2-A</t>
  </si>
  <si>
    <t>LG3-A</t>
  </si>
  <si>
    <t>LEVEL 1 (6 TO 9 YEARS), NOVICE</t>
  </si>
  <si>
    <t>L1-W</t>
  </si>
  <si>
    <t>L2-W</t>
  </si>
  <si>
    <t>L3-W</t>
  </si>
  <si>
    <t>LEVEL 2 (10 TO 12 YEARS), NOVICE</t>
  </si>
  <si>
    <t>LEVEL 3 (13 YEARS &amp; UP), NOVICE</t>
  </si>
  <si>
    <t>LEVEL, NO. OF SOLOS</t>
  </si>
  <si>
    <t>LEVEL 1 (6 TO 9 YEARS), 2 SOLOS</t>
  </si>
  <si>
    <t>LEVEL 1 (6 TO 9 YEARS), 3 SOLOS</t>
  </si>
  <si>
    <t>GENRE ( STATE GENRE FOR EACH SOLO. E.G. BALLET, JAZZ, LYRICAL/CONTEMP, ANY OTHER STYLE OR NOVICE)</t>
  </si>
  <si>
    <t>LEVEL 2 (10 TO 12 YEARS), 2 SOLOS</t>
  </si>
  <si>
    <t>LEVEL 2 (10 TO 12 YEARS), 3 SOLOS</t>
  </si>
  <si>
    <t>LEVEL 3 (13 YEARS &amp; UP), 2 SOLOS</t>
  </si>
  <si>
    <t>LEVEL 3 (13 YEARS &amp; UP), 3 SOLOS</t>
  </si>
  <si>
    <t>SL1-2X</t>
  </si>
  <si>
    <t>SL1-3X</t>
  </si>
  <si>
    <t>SL2-2X</t>
  </si>
  <si>
    <t>SL2-3X</t>
  </si>
  <si>
    <t>SL3-2X</t>
  </si>
  <si>
    <t>SL3-3X</t>
  </si>
  <si>
    <t>NOVICE</t>
  </si>
  <si>
    <t>B</t>
  </si>
  <si>
    <t>J</t>
  </si>
  <si>
    <t>C</t>
  </si>
  <si>
    <t>A</t>
  </si>
  <si>
    <t>N</t>
  </si>
  <si>
    <t>MULTIPLE Solos, Level 1 (6 to 9 years), 2 SOLOS + WORKSHOP</t>
  </si>
  <si>
    <t>MULTIPLE Solos, Level 1 (6 to 9 years), 3 SOLOS + WORKSHOP</t>
  </si>
  <si>
    <t>SL1X2</t>
  </si>
  <si>
    <t>SL1X3</t>
  </si>
  <si>
    <t>SL2X2</t>
  </si>
  <si>
    <t>SL2X3</t>
  </si>
  <si>
    <t>SL3X2</t>
  </si>
  <si>
    <t>SL3X3</t>
  </si>
  <si>
    <t>MULTIPLE Solos, Level 2 (10 to 12 years), 2 SOLOS + WORKSHOP</t>
  </si>
  <si>
    <t>MULTIPLE Solos, Level 2 (10 to 12 years), 3 SOLOS + WORKSHOP</t>
  </si>
  <si>
    <t>MULTIPLE Solos, Level 3 (13 years &amp; up), 2 SOLOS + WORKSHOP</t>
  </si>
  <si>
    <t>MULTIPLE Solos, Level 3 (13 years &amp; up), 3 SOLOS + WORKSHOP</t>
  </si>
  <si>
    <t xml:space="preserve">Level 1 Workshop </t>
  </si>
  <si>
    <t xml:space="preserve">Level 2 Workshop </t>
  </si>
  <si>
    <t xml:space="preserve">Level 3 Workshop </t>
  </si>
  <si>
    <t xml:space="preserve">APPLIED DISCOUNT </t>
  </si>
  <si>
    <t>TOTAL FEE (AFTER DISCOUNT)</t>
  </si>
  <si>
    <t>TOTAL FEE (BEFORE DISCOUNT)</t>
  </si>
  <si>
    <t>APPLIED DISCOUNT</t>
  </si>
  <si>
    <t>0 - 4 ITEMS</t>
  </si>
  <si>
    <t>5 - 9 ITEMS</t>
  </si>
  <si>
    <t>10 - 49 ITEMS</t>
  </si>
  <si>
    <t>50+ ITEMS</t>
  </si>
  <si>
    <t>SUBMISSION CHECKLIST 提交清單</t>
  </si>
  <si>
    <t>☐ 所有參賽作品須連同個人參賽者的出生證明或帶照片的身份證複印件一起提交，作為年齡證明。</t>
  </si>
  <si>
    <t>☐ 輸入的參與者姓名與證書上的顯示方式相同。</t>
  </si>
  <si>
    <t>☐ 檢查輸入的類別和級別是否準確。</t>
  </si>
  <si>
    <t>☐ 檢查條目總數是否正確。</t>
  </si>
  <si>
    <t>☐ 支付匯總表上反映的總費用。收到此報名表後，將通過電子郵件將包含付款詳情的發票發送給您。</t>
  </si>
  <si>
    <r>
      <t>☐ 將報名表、參與者</t>
    </r>
    <r>
      <rPr>
        <sz val="12"/>
        <color theme="1"/>
        <rFont val="Helvetica Neue"/>
        <family val="2"/>
      </rPr>
      <t xml:space="preserve"> ID </t>
    </r>
    <r>
      <rPr>
        <sz val="12"/>
        <color theme="1"/>
        <rFont val="PingFang SC"/>
        <family val="2"/>
        <charset val="134"/>
      </rPr>
      <t>和本</t>
    </r>
    <r>
      <rPr>
        <sz val="12"/>
        <color theme="1"/>
        <rFont val="Helvetica Neue"/>
        <family val="2"/>
      </rPr>
      <t xml:space="preserve"> IYDC </t>
    </r>
    <r>
      <rPr>
        <sz val="12"/>
        <color theme="1"/>
        <rFont val="PingFang SC"/>
        <family val="2"/>
        <charset val="134"/>
      </rPr>
      <t>學校報名表發送至</t>
    </r>
    <r>
      <rPr>
        <sz val="12"/>
        <color theme="1"/>
        <rFont val="Helvetica Neue"/>
        <family val="2"/>
      </rPr>
      <t xml:space="preserve"> REGISTRATION@IYDC.CO</t>
    </r>
  </si>
  <si>
    <t>☐ 通過提交參賽作品，學校和參賽者同意遵守國際青年舞蹈比賽的規則和規定。</t>
  </si>
  <si>
    <t>* WORKSHOP ENTRY FOR DUO/TRIO AND GROUP PARTICIPANTS WHO WISH TO PARTAKE IN THE 2 DAYS WORKSHOP CAN BE SUBMITTED VIA WORKSHOP ENTRIES TAB.</t>
  </si>
  <si>
    <t>MULTIPLE SOLO ENTRIES - 多項個人項目</t>
  </si>
  <si>
    <t>SOLO ENTRIES -  個人項目</t>
  </si>
  <si>
    <t>WORKSHOP ENTRIES - 舞蹈工作坊</t>
  </si>
  <si>
    <t>DUO/TRIO ENTRIES - 雙人-三人項目</t>
  </si>
  <si>
    <t>SMALL GROUP ENTRIES - 小組</t>
  </si>
  <si>
    <t>LARGE GROUP ENTRIES - 大組</t>
  </si>
  <si>
    <t>如何使用此報名表</t>
  </si>
  <si>
    <t>1. 在上面的部分輸入您學校的詳細信息。這將在後續頁面中自動填寫。</t>
  </si>
  <si>
    <t>3. 請輸入參與者的姓名，以使其在證書上的顯示方式。</t>
  </si>
  <si>
    <t>4. 每個參與者必須提交他們的出生證明或帶照片的身份證複印件作為年齡證明。</t>
  </si>
  <si>
    <t>5. 所有條目都將反映在摘要表"SUMMARY SHEET"上。</t>
  </si>
  <si>
    <t>6. 檢查所有條目是否準確。</t>
  </si>
  <si>
    <t>7. 請確保摘要表"SUMMARY SHEET"上的所有計算都是正確的。</t>
  </si>
  <si>
    <t>8. 通過提交參賽作品，學校和參賽者同意遵守國際青年舞蹈比賽的規則和規定。</t>
  </si>
  <si>
    <t>9. 支付摘要表"SUMMARY SHEET"上反映的金額。</t>
  </si>
  <si>
    <t>10. 收到報名表後，IYDC 將開具一張包含付款方式的發票，供您處理付款。只有已完成付款的表格才會被註冊。</t>
  </si>
  <si>
    <t>SUMMARY SHEET - 总结表</t>
  </si>
  <si>
    <t>SB-B</t>
  </si>
  <si>
    <t>SB-J</t>
  </si>
  <si>
    <t>SB-A</t>
  </si>
  <si>
    <t>Solo, Baby (4 to 5 years), BALLET</t>
  </si>
  <si>
    <t>Solo, Baby (4 to 5 years), JAZZ</t>
  </si>
  <si>
    <t>Solo, Baby (4 to 5 years), ANY OTHER STYLE</t>
  </si>
  <si>
    <t xml:space="preserve">* WORKSHOP IS ALREADY INCLUDED IN ALL SOLO ENTRIES FROM LEVEL 1 TO 3. SOLO COMPETITORS DO NOT NEED TO SIGN UP AGAIN FOR WORKSHOP. </t>
  </si>
  <si>
    <t xml:space="preserve">2. On the SOLO, DUO-TRIO, MULTIPLE SOLO, SMALL GROUP, LARGE GROUP ENTRIES page, enter the students' particulars and choose the individual categories from the drop down boxes. </t>
  </si>
  <si>
    <t>2. 在 SOLO、DUO-TRIO、MULTIPLE SOLO 、SMALL GROUP、LARGE GROUP 條目頁面上，輸入學生的詳細信息並從下拉框中選擇各個類別。</t>
  </si>
  <si>
    <t>* BABY LEVEL (4 TO 5 YEARS) DO NOT ATTEND THE WORKSHOP. WORKSHOP IS OPEN TO PARTICIPANTS FROM LEVEL 1 TO 3.</t>
  </si>
  <si>
    <t>* 幼儿级别（4至5岁）不参加工作坊。工作坊对1级至3级的参与者开放。</t>
  </si>
  <si>
    <t>* WORKSHOP -舞蹈工作坊 已合计在所有 SOLO 個人参赛項目中。单独参赛者无需再次报名参加舞蹈工作坊。</t>
  </si>
  <si>
    <t>* 其他項目參賽者可在"WORKSHOP -舞蹈工作坊"选项卡內參加舞蹈工作坊。</t>
  </si>
  <si>
    <t>Duo/Trio, Baby (4 to 5 years), BALLET</t>
  </si>
  <si>
    <t>Duo/Trio, Baby (4 to 5 years), JAZZ</t>
  </si>
  <si>
    <t>Duo/Trio, Baby (4 to 5 years), ANY OTHER STYLE</t>
  </si>
  <si>
    <t>DTB-B</t>
  </si>
  <si>
    <t>DTB-J</t>
  </si>
  <si>
    <t>DTB-A</t>
  </si>
  <si>
    <t>Size</t>
  </si>
  <si>
    <t>S</t>
  </si>
  <si>
    <t>7 to 8</t>
  </si>
  <si>
    <t>L</t>
  </si>
  <si>
    <t>10 to 11</t>
  </si>
  <si>
    <t>155 - 160</t>
  </si>
  <si>
    <t>160 - 165</t>
  </si>
  <si>
    <t>165 - 170</t>
  </si>
  <si>
    <t>XL</t>
  </si>
  <si>
    <t>170 - 175</t>
  </si>
  <si>
    <t>CHILD S</t>
  </si>
  <si>
    <t>CHILD M</t>
  </si>
  <si>
    <t>CHILD L</t>
  </si>
  <si>
    <t>ADULT S</t>
  </si>
  <si>
    <t>ADULT M</t>
  </si>
  <si>
    <t>ADULT L</t>
  </si>
  <si>
    <t>ADULT XL</t>
  </si>
  <si>
    <t>59-64</t>
  </si>
  <si>
    <t>69-74</t>
  </si>
  <si>
    <t>56-59</t>
  </si>
  <si>
    <t>87-92</t>
  </si>
  <si>
    <t>155-160</t>
  </si>
  <si>
    <t>160-165</t>
  </si>
  <si>
    <t>T SHIRT SIZES</t>
  </si>
  <si>
    <t>LEOTARD SIZES</t>
  </si>
  <si>
    <t>CD</t>
  </si>
  <si>
    <t>PLEASE INDICATE EACH SOLO PARTICIPANT'S T SHIRT &amp; LEOTARD SIZE FROM THE DROPDOWN BOX IN ROWS J &amp; K. (请在J和K行的下拉框中标明每位独奏参与者的T恤和紧身衣尺码。)</t>
  </si>
  <si>
    <t>G-B</t>
  </si>
  <si>
    <t>G-J</t>
  </si>
  <si>
    <t>G-C</t>
  </si>
  <si>
    <t>G-A</t>
  </si>
  <si>
    <t>G-CD</t>
  </si>
  <si>
    <t>SL1-GB</t>
  </si>
  <si>
    <t>SL1-GJ</t>
  </si>
  <si>
    <t>SL1-GC</t>
  </si>
  <si>
    <t>SL1-GA</t>
  </si>
  <si>
    <t>SL2-GB</t>
  </si>
  <si>
    <t>SL2-GJ</t>
  </si>
  <si>
    <t>SL2-GC</t>
  </si>
  <si>
    <t>SL2-GA</t>
  </si>
  <si>
    <t>Solo, Level 1 (6 to 9 years), GOLDEN LEAGUE BALLET + WORKSHOP</t>
  </si>
  <si>
    <t>Solo, Level 1 (6 to 9 years), GOLDEN LEAGUE JAZZ + WORKSHOP</t>
  </si>
  <si>
    <t>Solo, Level 1 (6 to 9 years), GOLDEN LEAGUE LYRICAL / CONTEMPORARY + WORKSHOP</t>
  </si>
  <si>
    <t>Solo, Level 1 (6 to 9 years), GOLDEN LEAGUE ANY OTHER STYLE + WORKSHOP</t>
  </si>
  <si>
    <r>
      <t xml:space="preserve">AGE                              </t>
    </r>
    <r>
      <rPr>
        <b/>
        <sz val="10"/>
        <color theme="1"/>
        <rFont val="Calibri"/>
        <family val="2"/>
        <scheme val="minor"/>
      </rPr>
      <t>(AS ON 1ST JAN 2025)</t>
    </r>
  </si>
  <si>
    <t>Solo, Level 2 (10 to 12 years), GOLDEN LEAGUE BALLET + WORKSHOP</t>
  </si>
  <si>
    <t>Solo, Level 2 (10 to 12 years), GOLDEN LEAGUE JAZZ + WORKSHOP</t>
  </si>
  <si>
    <t>Solo, Level 2 (10 to 12 years), GOLDEN LEAGUE LYRICAL / CONTEMPORARY + WORKSHOP</t>
  </si>
  <si>
    <t>SL3-GB</t>
  </si>
  <si>
    <t>SL3-GJ</t>
  </si>
  <si>
    <t>SL3-GC</t>
  </si>
  <si>
    <t>SL3-GA</t>
  </si>
  <si>
    <t>Solo, Level 3 (13 years &amp; above), GOLDEN LEAGUE BALLET + WORKSHOP</t>
  </si>
  <si>
    <t>Leotard Size Chart</t>
  </si>
  <si>
    <t>Children Size Chart - 儿童尺寸表</t>
  </si>
  <si>
    <t>Chest-胸围 (cm)</t>
  </si>
  <si>
    <t>Length-长度 (cm)</t>
  </si>
  <si>
    <t>Height of person-身高 (cm)</t>
  </si>
  <si>
    <t>Age-年龄</t>
  </si>
  <si>
    <t>Adult Size Chart-大人尺寸表</t>
  </si>
  <si>
    <t>Bust-胸围 (cm)</t>
  </si>
  <si>
    <t>Waist-腰围 (cm)</t>
  </si>
  <si>
    <t>Hip-臀围 (cm)</t>
  </si>
  <si>
    <t>Height-身高 (cm)</t>
  </si>
  <si>
    <t>JRXS - 100</t>
  </si>
  <si>
    <t>55-60</t>
  </si>
  <si>
    <t>51-55</t>
  </si>
  <si>
    <t>61-68</t>
  </si>
  <si>
    <t>75-95</t>
  </si>
  <si>
    <t>JRS - 110</t>
  </si>
  <si>
    <t>54-58</t>
  </si>
  <si>
    <t>67-71</t>
  </si>
  <si>
    <t>95-110</t>
  </si>
  <si>
    <t>JRM - 120</t>
  </si>
  <si>
    <t>63-70</t>
  </si>
  <si>
    <t>69-73</t>
  </si>
  <si>
    <t>110-120</t>
  </si>
  <si>
    <t>JRL - 130</t>
  </si>
  <si>
    <t>67-73</t>
  </si>
  <si>
    <t>58-62</t>
  </si>
  <si>
    <t>72-82</t>
  </si>
  <si>
    <t>120-135</t>
  </si>
  <si>
    <t>JRXL - 140</t>
  </si>
  <si>
    <t>61-67</t>
  </si>
  <si>
    <t>79-85</t>
  </si>
  <si>
    <t>135-145</t>
  </si>
  <si>
    <t>JRXXL - 150</t>
  </si>
  <si>
    <t>145-155</t>
  </si>
  <si>
    <t>LXS - 150</t>
  </si>
  <si>
    <t>70-76</t>
  </si>
  <si>
    <t>LS - 160</t>
  </si>
  <si>
    <t>74-81</t>
  </si>
  <si>
    <t>64-70</t>
  </si>
  <si>
    <t>83-89</t>
  </si>
  <si>
    <t>LM - 165</t>
  </si>
  <si>
    <t>67-74</t>
  </si>
  <si>
    <t>88-94</t>
  </si>
  <si>
    <t>LL - 170</t>
  </si>
  <si>
    <t>70-77</t>
  </si>
  <si>
    <t>92-98</t>
  </si>
  <si>
    <t>165-175</t>
  </si>
  <si>
    <t>XL - 175</t>
  </si>
  <si>
    <t>73-80</t>
  </si>
  <si>
    <t>95-98</t>
  </si>
  <si>
    <t>175-180</t>
  </si>
  <si>
    <t>Solo, Level 2 (10 to 12 years), GOLDEN LEAGUE ANY OTHER STYLE + WORKSHOP</t>
  </si>
  <si>
    <t>Solo, Level 3 (13 years &amp; above), GOLDEN LEAGUE JAZZ + WORKSHOP</t>
  </si>
  <si>
    <t>Solo, Level 3 (13 years &amp; above), GOLDEN LEAGUE LYRICAL / CONTEMPORARY + WORKSHOP</t>
  </si>
  <si>
    <t>Solo, Level 3 (13 years &amp; above), GOLDEN LEAGUE ANY OTHER STYLE + WORKSHOP</t>
  </si>
  <si>
    <t>T-SHIRT SIZE - T恤尺码</t>
  </si>
  <si>
    <t>LEOTARD SIZE - 练功服尺码</t>
  </si>
  <si>
    <t>INDICATE ANY OTHER STYLE OR NOVICE GENRE (e.g. Musical Theatre, Cultural Dance, Hip Hop etc.) 注明其他风格或初学者类别（例如：音乐剧、文化舞蹈、街舞等）</t>
  </si>
  <si>
    <t>Solo, Level 1 (6 to 9 years), GENERAL BALLET + WORKSHOP</t>
  </si>
  <si>
    <t>Solo, Level 1 (6 to 9 years), GENERAL JAZZ + WORKSHOP</t>
  </si>
  <si>
    <t>Solo, Level 1 (6 to 9 years), GENERAL LYRICAL / CONTEMPORARY + WORKSHOP</t>
  </si>
  <si>
    <t>Solo, Level 1 (6 to 9 years), GENERAL ANY OTHER STYLE + WORKSHOP</t>
  </si>
  <si>
    <t>Solo, Level 2 (10 to 12 years), GENERAL BALLET + WORKSHOP</t>
  </si>
  <si>
    <t>Solo, Level 2 (10 to 12 years), GENERAL JAZZ + WORKSHOP</t>
  </si>
  <si>
    <t>Solo, Level 2 (10 to 12 years), GENERAL LYRICAL / CONTEMPORARY + WORKSHOP</t>
  </si>
  <si>
    <t>Solo, Level 2 (10 to 12 years), GENERAL ANY OTHER STYLE + WORKSHOP</t>
  </si>
  <si>
    <t>Solo, Level 3 (13 years &amp; above), GENERAL BALLET + WORKSHOP</t>
  </si>
  <si>
    <t>Solo, Level 3 (13 years &amp; above), GENERAL JAZZ + WORKSHOP</t>
  </si>
  <si>
    <t>Solo, Level 3 (13 years &amp; above), GENERAL LYRICAL / CONTEMPORARY + WORKSHOP</t>
  </si>
  <si>
    <t>Solo, Level 3 (13 years &amp; above), GENERAL ANY OTHER STYLE + WORKSHOP</t>
  </si>
  <si>
    <t>LEVEL 1 (6 TO 9 YEARS), GENERAL SOLO - BALLET</t>
  </si>
  <si>
    <t>LEVEL 1 (6 TO 9 YEARS), GENERAL SOLO - JAZZ</t>
  </si>
  <si>
    <t>LEVEL 1 (6 TO 9 YEARS), GENERAL SOLO - LYRICAL / CONTEMPORARY</t>
  </si>
  <si>
    <t>LEVEL 1 (6 TO 9 YEARS), GOLDEN LEAGUE SOLO - BALLET</t>
  </si>
  <si>
    <t>LEVEL 1 (6 TO 9 YEARS), GOLDEN LEAGUE SOLO - JAZZ</t>
  </si>
  <si>
    <t>LEVEL 1 (6 TO 9 YEARS), GOLDEN LEAGUE SOLO - LYRICAL / CONTEMPORARY</t>
  </si>
  <si>
    <t>LEVEL 2 (10 TO 12 YEARS), GENERAL SOLO - BALLET</t>
  </si>
  <si>
    <t>LEVEL 2 (10 TO 12 YEARS), GENERAL SOLO - JAZZ</t>
  </si>
  <si>
    <t>LEVEL 2 (10 TO 12 YEARS), GOLDEN LEAGUE SOLO - BALLET</t>
  </si>
  <si>
    <t>LEVEL 2 (10 TO 12 YEARS), GOLDEN LEAGUE SOLO - JAZZ</t>
  </si>
  <si>
    <t>LEVEL 3 (13 YEARS &amp; UP), GENERAL SOLO - BALLET</t>
  </si>
  <si>
    <t>LEVEL 3 (13 YEARS &amp; UP), GENERAL SOLO - JAZZ</t>
  </si>
  <si>
    <t>LEVEL 3 (13 YEARS &amp; UP), GENERAL SOLO - LYRICAL / CONTEMPORARY</t>
  </si>
  <si>
    <t>LEVEL 3 (13 YEARS &amp; UP), GOLDEN LEAGUE SOLO - BALLET</t>
  </si>
  <si>
    <t>LEVEL 3 (13 YEARS &amp; UP), GOLDEN LEAGUE SOLO - JAZZ</t>
  </si>
  <si>
    <t>GENERAL SOLO - BALLET</t>
  </si>
  <si>
    <t>GENERAL SOLO - JAZZ</t>
  </si>
  <si>
    <t>GENERAL SOLO - LYRICAL / CONTEMPORARY</t>
  </si>
  <si>
    <t>GENERAL SOLO - ANY OTHER STYLE</t>
  </si>
  <si>
    <t>GENERAL SOLO - CULTURAL DANCE</t>
  </si>
  <si>
    <t>GOLDEN LEAGUE SOLO - BALLET</t>
  </si>
  <si>
    <t>GOLDEN LEAGUE SOLO - JAZZ</t>
  </si>
  <si>
    <t>GOLDEN LEAGUE SOLO - LYRICAL / CONTEMPORARY</t>
  </si>
  <si>
    <t>GOLDEN LEAGUE SOLO - ANY OTHER STYLE</t>
  </si>
  <si>
    <t>GOLDEN LEAGUE SOLO - CULTURAL DANCE</t>
  </si>
  <si>
    <t>LEVEL 2 (10 TO 12 YEARS), GENERAL SOLO - LYRICAL / CONTEMPORARY</t>
  </si>
  <si>
    <t>LEVEL 2 (10 TO 12 YEARS), GOLDEN LEAGUE SOLO - LYRICAL / CONTEMPORARY</t>
  </si>
  <si>
    <t>LEVEL 3 (13 YEARS &amp; UP), GOLDEN LEAGUE SOLO - LYRICAL / CONTEMPORARY</t>
  </si>
  <si>
    <t>BABY (4 TO 5 YEARS), BABY - BALLET</t>
  </si>
  <si>
    <t>BABY (4 TO 5 YEARS), BABY - JAZZ</t>
  </si>
  <si>
    <t>BABY (4 TO 5 YEARS), BABY - ANY OTHER STYLE</t>
  </si>
  <si>
    <t>SOLO (個人項目)</t>
  </si>
  <si>
    <t>SOLO (多項個人項目)</t>
  </si>
  <si>
    <r>
      <t xml:space="preserve">DATE OF BIRTH </t>
    </r>
    <r>
      <rPr>
        <b/>
        <sz val="10"/>
        <color theme="1"/>
        <rFont val="Calibri"/>
        <family val="2"/>
        <scheme val="minor"/>
      </rPr>
      <t>(DD/MM/YY)</t>
    </r>
  </si>
  <si>
    <r>
      <t xml:space="preserve">AGE </t>
    </r>
    <r>
      <rPr>
        <b/>
        <sz val="10"/>
        <color theme="1"/>
        <rFont val="Calibri"/>
        <family val="2"/>
        <scheme val="minor"/>
      </rPr>
      <t>(AS ON 1ST JAN 2026)</t>
    </r>
  </si>
  <si>
    <t>WORKSHOP (舞蹈工作坊)</t>
  </si>
  <si>
    <t>DUO/TRIO (雙人/三人項目)</t>
  </si>
  <si>
    <t>SMALL GROUP (小組)</t>
  </si>
  <si>
    <t>LARGE GROUP (大組)</t>
  </si>
  <si>
    <t xml:space="preserve">LEVEL 1 (6 TO 9 YEARS) </t>
  </si>
  <si>
    <t xml:space="preserve">LEVEL 2 (10 TO 12 YEARS) </t>
  </si>
  <si>
    <t>LEVEL 3 (13 YEARS &amp; UP)</t>
  </si>
  <si>
    <t>2026 IYDC LEOTARD - 练功服</t>
  </si>
  <si>
    <t>2026 IYDC T-SHIRT - T恤</t>
  </si>
  <si>
    <t>LEVEL 1 (6 TO 9 YEARS), GENERAL SOLO - CULTURAL DANCE</t>
  </si>
  <si>
    <t>SL1-X</t>
  </si>
  <si>
    <t>LEVEL 1 (6 TO 9 YEARS), GENERAL SOLO - ANY OTHER STYLE</t>
  </si>
  <si>
    <t>LEVEL 1 (6 TO 9 YEARS), GOLDEN LEAGUE SOLO - CULTURAL DANCE</t>
  </si>
  <si>
    <t>SL1-GX</t>
  </si>
  <si>
    <t>LEVEL 1 (6 TO 9 YEARS), GOLDEN LEAGUE SOLO - ANY OTHER STYLE</t>
  </si>
  <si>
    <t>LEVEL 2 (10 TO 12 YEARS), GENERAL SOLO - CULTURAL DANCE</t>
  </si>
  <si>
    <t>SL2-X</t>
  </si>
  <si>
    <t>LEVEL 2 (10 TO 12 YEARS), GENERAL SOLO - ANY OTHER STYLE</t>
  </si>
  <si>
    <t>LEVEL 2 (10 TO 12 YEARS), GOLDEN LEAGUE SOLO - CULTURAL DANCE</t>
  </si>
  <si>
    <t>SL2-GX</t>
  </si>
  <si>
    <t>LEVEL 2 (10 TO 12 YEARS), GOLDEN LEAGUE SOLO - ANY OTHER STYLE</t>
  </si>
  <si>
    <t>LEVEL 3 (13 YEARS &amp; UP), GENERAL SOLO - CULTURAL DANCE</t>
  </si>
  <si>
    <t>SL3-X</t>
  </si>
  <si>
    <t>LEVEL 3 (13 YEARS &amp; UP), GENERAL SOLO - ANY OTHER STYLE</t>
  </si>
  <si>
    <t>LEVEL 3 (13 YEARS &amp; UP), GOLDEN LEAGUE SOLO - CULTURAL DANCE</t>
  </si>
  <si>
    <t>SL3-GX</t>
  </si>
  <si>
    <t>LEVEL 3 (13 YEARS &amp; UP), GOLDEN LEAGUE SOLO - ANY OTHER STYLE</t>
  </si>
  <si>
    <t xml:space="preserve">LEVEL 1 (6-9 YEARS OLD), BALLET </t>
  </si>
  <si>
    <t xml:space="preserve">LEVEL 1 (6-9 YEARS OLD), JAZZ </t>
  </si>
  <si>
    <t xml:space="preserve">LEVEL 1 (6-9 YEARS OLD), LYRICAL / CONTEMPORARY </t>
  </si>
  <si>
    <t>LEVEL 1 (6-9 YEARS OLD), CULTURAL DANCE</t>
  </si>
  <si>
    <t>DT1-X</t>
  </si>
  <si>
    <t>LEVEL 1 (6-9 YEARS OLD), ANY OTHER STYLE</t>
  </si>
  <si>
    <t xml:space="preserve">LEVEL 2 (10-12 YEARS OLD), BALLET </t>
  </si>
  <si>
    <t xml:space="preserve">LEVEL 2 (10-12 YEARS OLD), JAZZ </t>
  </si>
  <si>
    <t xml:space="preserve">LEVEL 2 (10-12 YEARS OLD), LYRICAL / CONTEMPORARY </t>
  </si>
  <si>
    <t>LEVEL 2 (10-12 YEARS OLD), CULTURAL DANCE</t>
  </si>
  <si>
    <t>DT2-X</t>
  </si>
  <si>
    <t>LEVEL 2 (10-12 YEARS OLD), ANY OTHER STYLE</t>
  </si>
  <si>
    <t>LEVEL 3 (13 YEARS OLD &amp; ABOVE), BALLET</t>
  </si>
  <si>
    <t>LEVEL 3 (13 YEARS OLD &amp; ABOVE), JAZZ</t>
  </si>
  <si>
    <t>LEVEL 3 (13 YEARS OLD &amp; ABOVE), LYRICAL / CONTEMPORARY</t>
  </si>
  <si>
    <t>LEVEL 3 (13 YEARS OLD &amp; ABOVE), CULTURAL DANCE</t>
  </si>
  <si>
    <t>DT3-X</t>
  </si>
  <si>
    <t>LEVEL 3 (13 YEARS OLD &amp; ABOVE), ANY OTHER STYLE</t>
  </si>
  <si>
    <t>BABY (4- 5 YEARS OLD), BABY - BALLET</t>
  </si>
  <si>
    <t>BABY (4- 5 YEARS OLD), BABY - JAZZ</t>
  </si>
  <si>
    <t>BABY (4- 5 YEARS OLD), BABY - ANY OTHER STYLE</t>
  </si>
  <si>
    <t>Solo, Level 1 (6 to 9 years), GENERAL CULTURAL DANCE + WORKSHOP</t>
  </si>
  <si>
    <t>Solo, Level 1 (6 to 9 years), GOLDEN LEAGUE CULTURAL DANCE + WORKSHOP</t>
  </si>
  <si>
    <t>Solo, Level 2 (10 to 12 years), GENERAL CULTURAL DANCE + WORKSHOP</t>
  </si>
  <si>
    <t>Solo, Level 2 (10 to 12 years), GOLDEN LEAGUE CULTURAL DANCE + WORKSHOP</t>
  </si>
  <si>
    <t>Solo, Level 3 (13 years &amp; above), GENERAL CULTURAL DANCE + WORKSHOP</t>
  </si>
  <si>
    <t>Solo, Level 3 (13 years &amp; above), GOLDEN LEAGUE CULTURAL DANCE + WORKSHOP</t>
  </si>
  <si>
    <t>Duo/Trio, Level 1 (6 to 9 years), CULTURAL DANCE</t>
  </si>
  <si>
    <t>Duo/Trio, Level 2 (10 to 12 years), CULTURAL DANCE</t>
  </si>
  <si>
    <t>Duo/Trio, Level 3 (13 years &amp; up), CULTURAL DANCE</t>
  </si>
  <si>
    <t>LEVEL 1 (6-9 YEARS OLD), BALLET</t>
  </si>
  <si>
    <t>LEVEL 1 (6-9 YEARS OLD), JAZZ</t>
  </si>
  <si>
    <t>LEVEL 1 (6-9 YEARS OLD), LYRICAL / CONTEMPORARY</t>
  </si>
  <si>
    <t>LEVEL 2 (10-12 YEARS OLD), BALLET</t>
  </si>
  <si>
    <t>LEVEL 2 (10-12 YEARS OLD), JAZZ</t>
  </si>
  <si>
    <t>LEVEL 2 (10-12 YEARS OLD), LYRICAL / CONTEMPORARY</t>
  </si>
  <si>
    <t>SG1-X</t>
  </si>
  <si>
    <t>SG2-X</t>
  </si>
  <si>
    <t>SG3-X</t>
  </si>
  <si>
    <t>NO. OF PAX 人数</t>
  </si>
  <si>
    <t>Small Group, Level 1 (6 to 9 years), CULTURAL DANCE</t>
  </si>
  <si>
    <t>Small Group, Level 2 (10 to 12 years), CULTURAL DANCE</t>
  </si>
  <si>
    <t>Small Group, Level 3 (13 years &amp; above), CULTURAL DANCE</t>
  </si>
  <si>
    <t>LG1-X</t>
  </si>
  <si>
    <t>LG2-X</t>
  </si>
  <si>
    <t>LG3-X</t>
  </si>
  <si>
    <t>* WORKSHOP PARTICIPANTS WILL PERFORM AT THE FINALE GALA.</t>
  </si>
  <si>
    <t>* ALL LEVEL 1 TO LEVEL 3 SOLO PARTICIPANTS WILL BE INVOLVED IN THE FINALE GALA PERFORMANCE.</t>
  </si>
  <si>
    <t>* 舞蹈工作坊與個人項目的所有参与者都将参与 GALA汇演。</t>
  </si>
  <si>
    <t>Large Group, Level 1 (6 to 9 years), CULTURAL DANCE</t>
  </si>
  <si>
    <t>Large Group, Level 2 (10 to 12 years), CULTURAL DANCE</t>
  </si>
  <si>
    <t>Large Group, Level 3 (13 years &amp; up), CULTURAL 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</si>
</sst>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KD]\ #,##0"/>
    <numFmt numFmtId="165" formatCode="[$SGD]\ #,##0"/>
    <numFmt numFmtId="166" formatCode="[$SGD]\ #,##0.00"/>
  </numFmts>
  <fonts count="23">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sz val="10"/>
      <color theme="1"/>
      <name val="Calibri"/>
      <family val="2"/>
      <scheme val="minor"/>
    </font>
    <font>
      <sz val="14"/>
      <color theme="1"/>
      <name val="Calibri"/>
      <family val="2"/>
      <scheme val="minor"/>
    </font>
    <font>
      <b/>
      <sz val="16"/>
      <color theme="1"/>
      <name val="Calibri"/>
      <family val="2"/>
      <scheme val="minor"/>
    </font>
    <font>
      <b/>
      <u/>
      <sz val="14"/>
      <color theme="1"/>
      <name val="Calibri"/>
      <family val="2"/>
      <scheme val="minor"/>
    </font>
    <font>
      <b/>
      <sz val="18"/>
      <color theme="1"/>
      <name val="Calibri"/>
      <family val="2"/>
      <scheme val="minor"/>
    </font>
    <font>
      <sz val="14"/>
      <color rgb="FF000000"/>
      <name val="Calibri"/>
      <family val="2"/>
      <scheme val="minor"/>
    </font>
    <font>
      <sz val="9"/>
      <color indexed="81"/>
      <name val="Calibri"/>
      <family val="2"/>
    </font>
    <font>
      <b/>
      <sz val="12"/>
      <color rgb="FF000000"/>
      <name val="Calibri"/>
      <family val="2"/>
      <scheme val="minor"/>
    </font>
    <font>
      <sz val="8"/>
      <name val="Calibri"/>
      <family val="2"/>
      <scheme val="minor"/>
    </font>
    <font>
      <sz val="14"/>
      <color theme="1"/>
      <name val="Menlo Bold"/>
    </font>
    <font>
      <sz val="14"/>
      <color rgb="FF000000"/>
      <name val="Menlo Bold"/>
    </font>
    <font>
      <sz val="9"/>
      <color rgb="FF000000"/>
      <name val="Calibri"/>
      <family val="2"/>
    </font>
    <font>
      <sz val="16"/>
      <color theme="1"/>
      <name val="Calibri"/>
      <family val="2"/>
      <scheme val="minor"/>
    </font>
    <font>
      <sz val="12"/>
      <color theme="1"/>
      <name val="Helvetica Neue"/>
      <family val="2"/>
    </font>
    <font>
      <sz val="12"/>
      <color theme="1"/>
      <name val="PingFang SC"/>
      <family val="2"/>
      <charset val="134"/>
    </font>
    <font>
      <sz val="12"/>
      <color rgb="FF202124"/>
      <name val="Calibri"/>
      <family val="2"/>
      <scheme val="minor"/>
    </font>
    <font>
      <b/>
      <sz val="16"/>
      <color rgb="FF202124"/>
      <name val="Calibri"/>
      <family val="2"/>
      <scheme val="minor"/>
    </font>
    <font>
      <sz val="12"/>
      <color rgb="FF0D0D0D"/>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CCFFCC"/>
        <bgColor indexed="64"/>
      </patternFill>
    </fill>
    <fill>
      <patternFill patternType="solid">
        <fgColor rgb="FFCCFFCC"/>
        <bgColor rgb="FF000000"/>
      </patternFill>
    </fill>
    <fill>
      <patternFill patternType="solid">
        <fgColor theme="4" tint="0.39997558519241921"/>
        <bgColor indexed="64"/>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thin">
        <color auto="1"/>
      </left>
      <right/>
      <top style="medium">
        <color auto="1"/>
      </top>
      <bottom/>
      <diagonal/>
    </border>
    <border>
      <left style="thin">
        <color auto="1"/>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right style="thin">
        <color auto="1"/>
      </right>
      <top style="medium">
        <color auto="1"/>
      </top>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8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242">
    <xf numFmtId="0" fontId="0" fillId="0" borderId="0" xfId="0"/>
    <xf numFmtId="0" fontId="0" fillId="2" borderId="0" xfId="0" applyFill="1"/>
    <xf numFmtId="0" fontId="7" fillId="2" borderId="0" xfId="0" applyFont="1" applyFill="1"/>
    <xf numFmtId="0" fontId="4" fillId="2" borderId="7" xfId="0" applyFont="1" applyFill="1" applyBorder="1"/>
    <xf numFmtId="0" fontId="4" fillId="2" borderId="11" xfId="0" applyFont="1" applyFill="1" applyBorder="1"/>
    <xf numFmtId="0" fontId="4" fillId="3" borderId="7" xfId="0" applyFont="1" applyFill="1" applyBorder="1"/>
    <xf numFmtId="0" fontId="4" fillId="3" borderId="11" xfId="0" applyFont="1" applyFill="1" applyBorder="1"/>
    <xf numFmtId="0" fontId="6" fillId="2" borderId="0" xfId="0" applyFont="1" applyFill="1"/>
    <xf numFmtId="0" fontId="6" fillId="2" borderId="1" xfId="0" applyFont="1" applyFill="1" applyBorder="1"/>
    <xf numFmtId="0" fontId="4" fillId="2" borderId="0" xfId="0" applyFont="1" applyFill="1"/>
    <xf numFmtId="164" fontId="6" fillId="2" borderId="0" xfId="0" applyNumberFormat="1" applyFont="1" applyFill="1"/>
    <xf numFmtId="0" fontId="9" fillId="2" borderId="0" xfId="0" applyFont="1" applyFill="1"/>
    <xf numFmtId="0" fontId="4" fillId="2" borderId="17" xfId="0" applyFont="1" applyFill="1" applyBorder="1" applyAlignment="1">
      <alignment wrapText="1"/>
    </xf>
    <xf numFmtId="0" fontId="4" fillId="2" borderId="18" xfId="0" applyFont="1" applyFill="1" applyBorder="1"/>
    <xf numFmtId="0" fontId="4" fillId="2" borderId="18" xfId="0" applyFont="1" applyFill="1" applyBorder="1" applyAlignment="1">
      <alignment wrapText="1"/>
    </xf>
    <xf numFmtId="0" fontId="1" fillId="2" borderId="0" xfId="0" applyFont="1" applyFill="1"/>
    <xf numFmtId="0" fontId="1" fillId="2" borderId="43" xfId="0" applyFont="1" applyFill="1" applyBorder="1"/>
    <xf numFmtId="0" fontId="6" fillId="2" borderId="21" xfId="0" applyFont="1" applyFill="1" applyBorder="1" applyProtection="1">
      <protection locked="0"/>
    </xf>
    <xf numFmtId="0" fontId="6" fillId="2" borderId="6" xfId="0" applyFont="1" applyFill="1" applyBorder="1" applyProtection="1">
      <protection locked="0"/>
    </xf>
    <xf numFmtId="14" fontId="6" fillId="2" borderId="6" xfId="0" applyNumberFormat="1" applyFont="1" applyFill="1" applyBorder="1" applyProtection="1">
      <protection locked="0"/>
    </xf>
    <xf numFmtId="0" fontId="1" fillId="2" borderId="48" xfId="0" applyFont="1" applyFill="1" applyBorder="1"/>
    <xf numFmtId="0" fontId="6" fillId="2" borderId="11" xfId="0" applyFont="1" applyFill="1" applyBorder="1" applyProtection="1">
      <protection locked="0"/>
    </xf>
    <xf numFmtId="0" fontId="6" fillId="2" borderId="1" xfId="0" applyFont="1" applyFill="1" applyBorder="1" applyProtection="1">
      <protection locked="0"/>
    </xf>
    <xf numFmtId="14" fontId="6" fillId="2" borderId="1" xfId="0" applyNumberFormat="1" applyFont="1" applyFill="1" applyBorder="1" applyProtection="1">
      <protection locked="0"/>
    </xf>
    <xf numFmtId="0" fontId="1" fillId="2" borderId="46" xfId="0" applyFont="1" applyFill="1" applyBorder="1"/>
    <xf numFmtId="0" fontId="1" fillId="2" borderId="1" xfId="0" applyFont="1" applyFill="1" applyBorder="1"/>
    <xf numFmtId="0" fontId="1" fillId="2" borderId="47" xfId="0" applyFont="1" applyFill="1" applyBorder="1"/>
    <xf numFmtId="0" fontId="6" fillId="2" borderId="13" xfId="0" applyFont="1" applyFill="1" applyBorder="1" applyProtection="1">
      <protection locked="0"/>
    </xf>
    <xf numFmtId="0" fontId="6" fillId="2" borderId="14" xfId="0" applyFont="1" applyFill="1" applyBorder="1" applyProtection="1">
      <protection locked="0"/>
    </xf>
    <xf numFmtId="0" fontId="4" fillId="2" borderId="25" xfId="0" applyFont="1" applyFill="1" applyBorder="1" applyAlignment="1">
      <alignment wrapText="1"/>
    </xf>
    <xf numFmtId="0" fontId="12" fillId="2" borderId="43" xfId="0" applyFont="1" applyFill="1" applyBorder="1" applyProtection="1">
      <protection hidden="1"/>
    </xf>
    <xf numFmtId="0" fontId="6" fillId="2" borderId="7" xfId="0" applyFont="1" applyFill="1" applyBorder="1" applyProtection="1">
      <protection locked="0"/>
    </xf>
    <xf numFmtId="0" fontId="6" fillId="2" borderId="20" xfId="0" applyFont="1" applyFill="1" applyBorder="1" applyProtection="1">
      <protection locked="0"/>
    </xf>
    <xf numFmtId="0" fontId="6" fillId="2" borderId="8" xfId="0" applyFont="1" applyFill="1" applyBorder="1" applyProtection="1">
      <protection locked="0"/>
    </xf>
    <xf numFmtId="0" fontId="1" fillId="2" borderId="46" xfId="0" applyFont="1" applyFill="1" applyBorder="1" applyProtection="1">
      <protection hidden="1"/>
    </xf>
    <xf numFmtId="0" fontId="6" fillId="2" borderId="5" xfId="0" applyFont="1" applyFill="1" applyBorder="1" applyProtection="1">
      <protection locked="0"/>
    </xf>
    <xf numFmtId="0" fontId="6" fillId="2" borderId="26" xfId="0" applyFont="1" applyFill="1" applyBorder="1" applyProtection="1">
      <protection locked="0"/>
    </xf>
    <xf numFmtId="0" fontId="1" fillId="2" borderId="47" xfId="0" applyFont="1" applyFill="1" applyBorder="1" applyProtection="1">
      <protection hidden="1"/>
    </xf>
    <xf numFmtId="0" fontId="10" fillId="2" borderId="7" xfId="0" applyFont="1" applyFill="1" applyBorder="1" applyProtection="1">
      <protection locked="0"/>
    </xf>
    <xf numFmtId="0" fontId="10" fillId="2" borderId="20" xfId="0" applyFont="1" applyFill="1" applyBorder="1" applyProtection="1">
      <protection locked="0"/>
    </xf>
    <xf numFmtId="0" fontId="10" fillId="2" borderId="21" xfId="0" applyFont="1" applyFill="1" applyBorder="1" applyProtection="1">
      <protection locked="0"/>
    </xf>
    <xf numFmtId="0" fontId="10" fillId="2" borderId="22" xfId="0" applyFont="1" applyFill="1" applyBorder="1" applyProtection="1">
      <protection locked="0"/>
    </xf>
    <xf numFmtId="0" fontId="10" fillId="2" borderId="23" xfId="0" applyFont="1" applyFill="1" applyBorder="1" applyProtection="1">
      <protection locked="0"/>
    </xf>
    <xf numFmtId="0" fontId="10" fillId="2" borderId="24" xfId="0" applyFont="1" applyFill="1" applyBorder="1" applyProtection="1">
      <protection locked="0"/>
    </xf>
    <xf numFmtId="0" fontId="6" fillId="2" borderId="22" xfId="0" applyFont="1" applyFill="1" applyBorder="1" applyProtection="1">
      <protection locked="0"/>
    </xf>
    <xf numFmtId="0" fontId="0" fillId="2" borderId="46" xfId="0" applyFill="1" applyBorder="1"/>
    <xf numFmtId="0" fontId="12" fillId="4" borderId="1" xfId="0" applyFont="1" applyFill="1" applyBorder="1"/>
    <xf numFmtId="0" fontId="0" fillId="2" borderId="40" xfId="0" applyFill="1" applyBorder="1"/>
    <xf numFmtId="0" fontId="1" fillId="2" borderId="50" xfId="0" applyFont="1" applyFill="1" applyBorder="1"/>
    <xf numFmtId="0" fontId="4" fillId="5" borderId="18" xfId="0" applyFont="1" applyFill="1" applyBorder="1" applyAlignment="1">
      <alignment horizontal="left" vertical="top" wrapText="1"/>
    </xf>
    <xf numFmtId="0" fontId="4" fillId="5" borderId="18" xfId="0" applyFont="1" applyFill="1" applyBorder="1"/>
    <xf numFmtId="0" fontId="6" fillId="5" borderId="6" xfId="0" applyFont="1" applyFill="1" applyBorder="1"/>
    <xf numFmtId="0" fontId="6" fillId="5" borderId="14" xfId="0" applyFont="1" applyFill="1" applyBorder="1"/>
    <xf numFmtId="0" fontId="4" fillId="5" borderId="19" xfId="0" applyFont="1" applyFill="1" applyBorder="1"/>
    <xf numFmtId="0" fontId="6" fillId="5" borderId="30" xfId="0" applyFont="1" applyFill="1" applyBorder="1"/>
    <xf numFmtId="0" fontId="4" fillId="5" borderId="25" xfId="0" applyFont="1" applyFill="1" applyBorder="1"/>
    <xf numFmtId="0" fontId="15" fillId="4" borderId="0" xfId="0" applyFont="1" applyFill="1"/>
    <xf numFmtId="0" fontId="0" fillId="2" borderId="41" xfId="0" applyFill="1" applyBorder="1"/>
    <xf numFmtId="0" fontId="0" fillId="2" borderId="42" xfId="0" applyFill="1" applyBorder="1"/>
    <xf numFmtId="0" fontId="0" fillId="2" borderId="28" xfId="0" applyFill="1" applyBorder="1"/>
    <xf numFmtId="0" fontId="1" fillId="2" borderId="0" xfId="0" applyFont="1" applyFill="1" applyAlignment="1">
      <alignment horizontal="left"/>
    </xf>
    <xf numFmtId="0" fontId="6" fillId="5" borderId="31" xfId="0" applyFont="1" applyFill="1" applyBorder="1"/>
    <xf numFmtId="0" fontId="6" fillId="2" borderId="14" xfId="0" applyFont="1" applyFill="1" applyBorder="1"/>
    <xf numFmtId="0" fontId="6" fillId="2" borderId="6" xfId="0" applyFont="1" applyFill="1" applyBorder="1"/>
    <xf numFmtId="0" fontId="4" fillId="2" borderId="17" xfId="0" applyFont="1" applyFill="1" applyBorder="1" applyAlignment="1">
      <alignment horizontal="right"/>
    </xf>
    <xf numFmtId="0" fontId="4" fillId="2" borderId="19" xfId="0" applyFont="1" applyFill="1" applyBorder="1"/>
    <xf numFmtId="165" fontId="6" fillId="2" borderId="6" xfId="0" applyNumberFormat="1" applyFont="1" applyFill="1" applyBorder="1"/>
    <xf numFmtId="165" fontId="6" fillId="2" borderId="1" xfId="0" applyNumberFormat="1" applyFont="1" applyFill="1" applyBorder="1"/>
    <xf numFmtId="165" fontId="6" fillId="2" borderId="14" xfId="0" applyNumberFormat="1" applyFont="1" applyFill="1" applyBorder="1"/>
    <xf numFmtId="0" fontId="6" fillId="2" borderId="45" xfId="0" applyFont="1" applyFill="1" applyBorder="1"/>
    <xf numFmtId="165" fontId="6" fillId="2" borderId="45" xfId="0" applyNumberFormat="1" applyFont="1" applyFill="1" applyBorder="1"/>
    <xf numFmtId="0" fontId="10" fillId="4" borderId="1" xfId="0" applyFont="1" applyFill="1" applyBorder="1"/>
    <xf numFmtId="165" fontId="6" fillId="2" borderId="51" xfId="0" applyNumberFormat="1" applyFont="1" applyFill="1" applyBorder="1"/>
    <xf numFmtId="165" fontId="6" fillId="2" borderId="30" xfId="0" applyNumberFormat="1" applyFont="1" applyFill="1" applyBorder="1"/>
    <xf numFmtId="0" fontId="6" fillId="2" borderId="49" xfId="0" applyFont="1" applyFill="1" applyBorder="1" applyProtection="1">
      <protection locked="0"/>
    </xf>
    <xf numFmtId="0" fontId="6" fillId="2" borderId="3" xfId="0" applyFont="1" applyFill="1" applyBorder="1" applyProtection="1">
      <protection locked="0"/>
    </xf>
    <xf numFmtId="0" fontId="6" fillId="2" borderId="37" xfId="0" applyFont="1" applyFill="1" applyBorder="1" applyProtection="1">
      <protection locked="0"/>
    </xf>
    <xf numFmtId="165" fontId="8" fillId="2" borderId="0" xfId="0" applyNumberFormat="1" applyFont="1" applyFill="1"/>
    <xf numFmtId="165" fontId="6" fillId="2" borderId="52" xfId="0" applyNumberFormat="1" applyFont="1" applyFill="1" applyBorder="1"/>
    <xf numFmtId="0" fontId="10" fillId="4" borderId="45" xfId="0" applyFont="1" applyFill="1" applyBorder="1"/>
    <xf numFmtId="0" fontId="10" fillId="4" borderId="15" xfId="0" applyFont="1" applyFill="1" applyBorder="1"/>
    <xf numFmtId="165" fontId="6" fillId="2" borderId="16" xfId="0" applyNumberFormat="1" applyFont="1" applyFill="1" applyBorder="1"/>
    <xf numFmtId="0" fontId="4" fillId="2" borderId="0" xfId="0" applyFont="1" applyFill="1" applyAlignment="1">
      <alignment horizontal="left" wrapText="1"/>
    </xf>
    <xf numFmtId="0" fontId="0" fillId="2" borderId="0" xfId="0" applyFill="1" applyAlignment="1">
      <alignment horizontal="left"/>
    </xf>
    <xf numFmtId="14" fontId="10" fillId="2" borderId="24" xfId="0" applyNumberFormat="1" applyFont="1" applyFill="1" applyBorder="1" applyProtection="1">
      <protection locked="0"/>
    </xf>
    <xf numFmtId="10" fontId="4" fillId="2" borderId="0" xfId="0" quotePrefix="1" applyNumberFormat="1" applyFont="1" applyFill="1" applyAlignment="1">
      <alignment horizontal="right"/>
    </xf>
    <xf numFmtId="166" fontId="8" fillId="2" borderId="0" xfId="0" applyNumberFormat="1" applyFont="1" applyFill="1"/>
    <xf numFmtId="0" fontId="4" fillId="2" borderId="56" xfId="0" applyFont="1" applyFill="1" applyBorder="1"/>
    <xf numFmtId="0" fontId="6" fillId="2" borderId="57" xfId="0" applyFont="1" applyFill="1" applyBorder="1"/>
    <xf numFmtId="0" fontId="6" fillId="2" borderId="40" xfId="0" applyFont="1" applyFill="1" applyBorder="1"/>
    <xf numFmtId="9" fontId="6" fillId="2" borderId="27" xfId="0" applyNumberFormat="1" applyFont="1" applyFill="1" applyBorder="1"/>
    <xf numFmtId="0" fontId="6" fillId="2" borderId="41" xfId="0" applyFont="1" applyFill="1" applyBorder="1"/>
    <xf numFmtId="9" fontId="6" fillId="2" borderId="28" xfId="0" applyNumberFormat="1" applyFont="1" applyFill="1" applyBorder="1"/>
    <xf numFmtId="0" fontId="18" fillId="0" borderId="0" xfId="0" applyFont="1"/>
    <xf numFmtId="0" fontId="19" fillId="0" borderId="0" xfId="0" applyFont="1"/>
    <xf numFmtId="0" fontId="10" fillId="6" borderId="6" xfId="0" applyFont="1" applyFill="1" applyBorder="1"/>
    <xf numFmtId="0" fontId="20" fillId="0" borderId="0" xfId="0" applyFont="1"/>
    <xf numFmtId="0" fontId="6" fillId="5" borderId="6" xfId="0" applyFont="1" applyFill="1" applyBorder="1" applyAlignment="1">
      <alignment wrapText="1"/>
    </xf>
    <xf numFmtId="0" fontId="21" fillId="0" borderId="3" xfId="0" applyFont="1" applyBorder="1"/>
    <xf numFmtId="0" fontId="1" fillId="2" borderId="4" xfId="0" applyFont="1" applyFill="1" applyBorder="1"/>
    <xf numFmtId="0" fontId="1" fillId="2" borderId="5" xfId="0" applyFont="1" applyFill="1" applyBorder="1"/>
    <xf numFmtId="0" fontId="0" fillId="2" borderId="58" xfId="0" applyFill="1" applyBorder="1"/>
    <xf numFmtId="0" fontId="0" fillId="2" borderId="59" xfId="0" applyFill="1" applyBorder="1"/>
    <xf numFmtId="0" fontId="0" fillId="2" borderId="49" xfId="0" applyFill="1" applyBorder="1"/>
    <xf numFmtId="0" fontId="0" fillId="2" borderId="60" xfId="0" applyFill="1" applyBorder="1"/>
    <xf numFmtId="0" fontId="0" fillId="2" borderId="22" xfId="0" applyFill="1" applyBorder="1"/>
    <xf numFmtId="0" fontId="6" fillId="2" borderId="21" xfId="0" applyFont="1" applyFill="1" applyBorder="1" applyAlignment="1">
      <alignment horizontal="right"/>
    </xf>
    <xf numFmtId="0" fontId="6" fillId="2" borderId="11" xfId="0" applyFont="1" applyFill="1" applyBorder="1" applyAlignment="1">
      <alignment horizontal="right"/>
    </xf>
    <xf numFmtId="0" fontId="1" fillId="2" borderId="6" xfId="0" applyFont="1" applyFill="1" applyBorder="1"/>
    <xf numFmtId="0" fontId="22" fillId="0" borderId="0" xfId="0" applyFont="1"/>
    <xf numFmtId="0" fontId="0" fillId="2" borderId="0" xfId="0" applyFill="1" applyAlignment="1">
      <alignment horizontal="center" vertical="center"/>
    </xf>
    <xf numFmtId="16" fontId="0" fillId="2" borderId="0" xfId="0" applyNumberFormat="1" applyFill="1" applyAlignment="1">
      <alignment horizontal="center" vertical="center"/>
    </xf>
    <xf numFmtId="0" fontId="0" fillId="2" borderId="0" xfId="0" applyFill="1" applyAlignment="1">
      <alignment horizontal="left" vertical="center"/>
    </xf>
    <xf numFmtId="0" fontId="0" fillId="2" borderId="1" xfId="0" applyFill="1" applyBorder="1"/>
    <xf numFmtId="0" fontId="4" fillId="5" borderId="53" xfId="0" applyFont="1" applyFill="1" applyBorder="1"/>
    <xf numFmtId="0" fontId="5" fillId="7" borderId="64" xfId="0" applyFont="1" applyFill="1" applyBorder="1" applyAlignment="1">
      <alignment wrapText="1"/>
    </xf>
    <xf numFmtId="0" fontId="6" fillId="2" borderId="65" xfId="0" applyFont="1" applyFill="1" applyBorder="1" applyAlignment="1" applyProtection="1">
      <alignment horizontal="center"/>
      <protection locked="0"/>
    </xf>
    <xf numFmtId="0" fontId="6" fillId="2" borderId="66" xfId="0" applyFont="1" applyFill="1" applyBorder="1" applyAlignment="1" applyProtection="1">
      <alignment horizontal="center"/>
      <protection locked="0"/>
    </xf>
    <xf numFmtId="0" fontId="6" fillId="2" borderId="67" xfId="0" applyFont="1" applyFill="1" applyBorder="1" applyAlignment="1" applyProtection="1">
      <alignment horizontal="center"/>
      <protection locked="0"/>
    </xf>
    <xf numFmtId="0" fontId="6" fillId="2" borderId="68" xfId="0" applyFont="1" applyFill="1" applyBorder="1" applyAlignment="1" applyProtection="1">
      <alignment horizontal="center"/>
      <protection locked="0"/>
    </xf>
    <xf numFmtId="0" fontId="6" fillId="2" borderId="69" xfId="0" applyFont="1" applyFill="1" applyBorder="1" applyAlignment="1" applyProtection="1">
      <alignment horizontal="center"/>
      <protection locked="0"/>
    </xf>
    <xf numFmtId="0" fontId="6" fillId="2" borderId="68" xfId="0" applyFont="1" applyFill="1" applyBorder="1" applyProtection="1">
      <protection locked="0"/>
    </xf>
    <xf numFmtId="0" fontId="6" fillId="2" borderId="66" xfId="0" applyFont="1" applyFill="1" applyBorder="1" applyProtection="1">
      <protection locked="0"/>
    </xf>
    <xf numFmtId="0" fontId="6" fillId="2" borderId="67" xfId="0" applyFont="1" applyFill="1" applyBorder="1" applyProtection="1">
      <protection locked="0"/>
    </xf>
    <xf numFmtId="0" fontId="6" fillId="2" borderId="51" xfId="0" applyFont="1" applyFill="1" applyBorder="1" applyProtection="1">
      <protection locked="0"/>
    </xf>
    <xf numFmtId="0" fontId="6" fillId="2" borderId="31" xfId="0" applyFont="1" applyFill="1" applyBorder="1" applyProtection="1">
      <protection locked="0"/>
    </xf>
    <xf numFmtId="0" fontId="4" fillId="2" borderId="62" xfId="0" applyFont="1" applyFill="1" applyBorder="1" applyAlignment="1">
      <alignment wrapText="1"/>
    </xf>
    <xf numFmtId="0" fontId="4" fillId="5" borderId="18" xfId="0" applyFont="1" applyFill="1" applyBorder="1" applyAlignment="1">
      <alignment horizontal="left" wrapText="1"/>
    </xf>
    <xf numFmtId="14" fontId="6" fillId="2" borderId="33" xfId="0" applyNumberFormat="1" applyFont="1" applyFill="1" applyBorder="1" applyProtection="1">
      <protection locked="0"/>
    </xf>
    <xf numFmtId="14" fontId="6" fillId="2" borderId="3" xfId="0" applyNumberFormat="1" applyFont="1" applyFill="1" applyBorder="1" applyProtection="1">
      <protection locked="0"/>
    </xf>
    <xf numFmtId="14" fontId="6" fillId="2" borderId="37" xfId="0" applyNumberFormat="1" applyFont="1" applyFill="1" applyBorder="1" applyProtection="1">
      <protection locked="0"/>
    </xf>
    <xf numFmtId="0" fontId="6" fillId="5" borderId="65" xfId="0" applyFont="1" applyFill="1" applyBorder="1"/>
    <xf numFmtId="0" fontId="6" fillId="5" borderId="66" xfId="0" applyFont="1" applyFill="1" applyBorder="1"/>
    <xf numFmtId="0" fontId="6" fillId="5" borderId="67" xfId="0" applyFont="1" applyFill="1" applyBorder="1"/>
    <xf numFmtId="0" fontId="6" fillId="5" borderId="68" xfId="0" applyFont="1" applyFill="1" applyBorder="1"/>
    <xf numFmtId="0" fontId="6" fillId="5" borderId="71" xfId="0" applyFont="1" applyFill="1" applyBorder="1"/>
    <xf numFmtId="14" fontId="6" fillId="2" borderId="49" xfId="0" applyNumberFormat="1" applyFont="1" applyFill="1" applyBorder="1" applyProtection="1">
      <protection locked="0"/>
    </xf>
    <xf numFmtId="14" fontId="6" fillId="2" borderId="72" xfId="0" applyNumberFormat="1" applyFont="1" applyFill="1" applyBorder="1" applyProtection="1">
      <protection locked="0"/>
    </xf>
    <xf numFmtId="0" fontId="4" fillId="7" borderId="17" xfId="0" applyFont="1" applyFill="1" applyBorder="1" applyAlignment="1">
      <alignment wrapText="1"/>
    </xf>
    <xf numFmtId="0" fontId="4" fillId="7" borderId="19" xfId="0" applyFont="1" applyFill="1" applyBorder="1" applyAlignment="1">
      <alignment wrapText="1"/>
    </xf>
    <xf numFmtId="0" fontId="10" fillId="6" borderId="14" xfId="0" applyFont="1" applyFill="1" applyBorder="1"/>
    <xf numFmtId="0" fontId="6" fillId="5" borderId="14" xfId="0" applyFont="1" applyFill="1" applyBorder="1" applyAlignment="1">
      <alignment wrapText="1"/>
    </xf>
    <xf numFmtId="0" fontId="4" fillId="5" borderId="9" xfId="0" applyFont="1" applyFill="1" applyBorder="1" applyAlignment="1">
      <alignment horizontal="left" wrapText="1"/>
    </xf>
    <xf numFmtId="0" fontId="0" fillId="2" borderId="1" xfId="0" applyFill="1" applyBorder="1" applyAlignment="1">
      <alignment horizontal="left"/>
    </xf>
    <xf numFmtId="0" fontId="1" fillId="2" borderId="7" xfId="0" applyFont="1" applyFill="1" applyBorder="1"/>
    <xf numFmtId="0" fontId="1" fillId="2" borderId="8" xfId="0" applyFont="1" applyFill="1" applyBorder="1" applyAlignment="1">
      <alignment horizontal="left"/>
    </xf>
    <xf numFmtId="0" fontId="1" fillId="2" borderId="29" xfId="0" applyFont="1" applyFill="1" applyBorder="1" applyAlignment="1">
      <alignment horizontal="left"/>
    </xf>
    <xf numFmtId="0" fontId="0" fillId="2" borderId="11" xfId="0" applyFill="1" applyBorder="1"/>
    <xf numFmtId="0" fontId="0" fillId="2" borderId="30" xfId="0" applyFill="1" applyBorder="1" applyAlignment="1">
      <alignment horizontal="left"/>
    </xf>
    <xf numFmtId="0" fontId="0" fillId="2" borderId="30" xfId="0" applyFill="1" applyBorder="1" applyAlignment="1">
      <alignment horizontal="left" vertical="center"/>
    </xf>
    <xf numFmtId="0" fontId="0" fillId="2" borderId="13" xfId="0" applyFill="1" applyBorder="1"/>
    <xf numFmtId="0" fontId="0" fillId="2" borderId="14" xfId="0" applyFill="1" applyBorder="1" applyAlignment="1">
      <alignment horizontal="left"/>
    </xf>
    <xf numFmtId="0" fontId="0" fillId="2" borderId="31" xfId="0" applyFill="1" applyBorder="1" applyAlignment="1">
      <alignment horizontal="left" vertical="center"/>
    </xf>
    <xf numFmtId="16" fontId="0" fillId="2" borderId="31" xfId="0" applyNumberFormat="1" applyFill="1" applyBorder="1" applyAlignment="1">
      <alignment horizontal="left" vertical="center"/>
    </xf>
    <xf numFmtId="0" fontId="0" fillId="2" borderId="29" xfId="0" applyFill="1" applyBorder="1" applyAlignment="1">
      <alignment horizontal="left"/>
    </xf>
    <xf numFmtId="0" fontId="0" fillId="2" borderId="31" xfId="0" applyFill="1" applyBorder="1" applyAlignment="1">
      <alignment horizontal="left"/>
    </xf>
    <xf numFmtId="0" fontId="6" fillId="2" borderId="73" xfId="0" applyFont="1" applyFill="1" applyBorder="1" applyAlignment="1" applyProtection="1">
      <alignment horizontal="left" vertical="top"/>
      <protection locked="0"/>
    </xf>
    <xf numFmtId="0" fontId="6" fillId="2" borderId="74" xfId="0" applyFont="1" applyFill="1" applyBorder="1" applyAlignment="1" applyProtection="1">
      <alignment horizontal="left" vertical="top"/>
      <protection locked="0"/>
    </xf>
    <xf numFmtId="0" fontId="6" fillId="2" borderId="71" xfId="0" applyFont="1" applyFill="1" applyBorder="1" applyAlignment="1" applyProtection="1">
      <alignment horizontal="left" vertical="top"/>
      <protection locked="0"/>
    </xf>
    <xf numFmtId="0" fontId="4" fillId="2" borderId="64" xfId="0" applyFont="1" applyFill="1" applyBorder="1" applyAlignment="1">
      <alignment wrapText="1"/>
    </xf>
    <xf numFmtId="0" fontId="6" fillId="2" borderId="73" xfId="0" applyFont="1" applyFill="1" applyBorder="1" applyAlignment="1" applyProtection="1">
      <alignment horizontal="center" vertical="top"/>
      <protection locked="0"/>
    </xf>
    <xf numFmtId="0" fontId="6" fillId="2" borderId="74" xfId="0" applyFont="1" applyFill="1" applyBorder="1" applyAlignment="1" applyProtection="1">
      <alignment horizontal="center" vertical="top"/>
      <protection locked="0"/>
    </xf>
    <xf numFmtId="0" fontId="6" fillId="2" borderId="71" xfId="0" applyFont="1" applyFill="1" applyBorder="1" applyAlignment="1" applyProtection="1">
      <alignment horizontal="center" vertical="top"/>
      <protection locked="0"/>
    </xf>
    <xf numFmtId="0" fontId="0" fillId="2" borderId="1"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31" xfId="0" applyFill="1" applyBorder="1" applyAlignment="1" applyProtection="1">
      <alignment horizontal="center"/>
      <protection locked="0"/>
    </xf>
    <xf numFmtId="0" fontId="4" fillId="3" borderId="11" xfId="0" applyFont="1" applyFill="1" applyBorder="1" applyAlignment="1">
      <alignment horizontal="left" vertical="top"/>
    </xf>
    <xf numFmtId="0" fontId="4" fillId="3" borderId="13" xfId="0" applyFont="1" applyFill="1" applyBorder="1" applyAlignment="1">
      <alignment horizontal="left" vertical="top"/>
    </xf>
    <xf numFmtId="0" fontId="9" fillId="2" borderId="0" xfId="0" applyFont="1" applyFill="1" applyAlignment="1">
      <alignment horizontal="left"/>
    </xf>
    <xf numFmtId="0" fontId="17" fillId="2" borderId="8" xfId="0" applyFont="1" applyFill="1" applyBorder="1" applyAlignment="1" applyProtection="1">
      <alignment horizontal="center"/>
      <protection locked="0"/>
    </xf>
    <xf numFmtId="0" fontId="17" fillId="2" borderId="29" xfId="0" applyFont="1" applyFill="1" applyBorder="1" applyAlignment="1" applyProtection="1">
      <alignment horizontal="center"/>
      <protection locked="0"/>
    </xf>
    <xf numFmtId="0" fontId="2" fillId="2" borderId="1" xfId="385" applyFill="1" applyBorder="1" applyAlignment="1" applyProtection="1">
      <alignment horizontal="center"/>
      <protection locked="0"/>
    </xf>
    <xf numFmtId="0" fontId="0" fillId="2" borderId="40" xfId="0" applyFill="1" applyBorder="1" applyAlignment="1">
      <alignment horizontal="left"/>
    </xf>
    <xf numFmtId="0" fontId="0" fillId="2" borderId="0" xfId="0" applyFill="1" applyAlignment="1">
      <alignment horizontal="left"/>
    </xf>
    <xf numFmtId="0" fontId="0" fillId="2" borderId="27" xfId="0" applyFill="1" applyBorder="1" applyAlignment="1">
      <alignment horizontal="left"/>
    </xf>
    <xf numFmtId="0" fontId="7" fillId="2" borderId="43" xfId="0" applyFont="1" applyFill="1" applyBorder="1" applyAlignment="1">
      <alignment horizontal="left"/>
    </xf>
    <xf numFmtId="0" fontId="7" fillId="2" borderId="44" xfId="0" applyFont="1" applyFill="1" applyBorder="1" applyAlignment="1">
      <alignment horizontal="left"/>
    </xf>
    <xf numFmtId="0" fontId="7" fillId="2" borderId="32" xfId="0" applyFont="1" applyFill="1" applyBorder="1" applyAlignment="1">
      <alignment horizontal="left"/>
    </xf>
    <xf numFmtId="0" fontId="4" fillId="2" borderId="0" xfId="0" applyFont="1" applyFill="1" applyAlignment="1">
      <alignment horizontal="left"/>
    </xf>
    <xf numFmtId="0" fontId="4" fillId="2" borderId="0" xfId="0" applyFont="1" applyFill="1" applyAlignment="1">
      <alignment horizontal="left" wrapText="1"/>
    </xf>
    <xf numFmtId="0" fontId="17" fillId="2" borderId="33" xfId="0" applyFont="1" applyFill="1" applyBorder="1" applyAlignment="1">
      <alignment horizontal="center"/>
    </xf>
    <xf numFmtId="0" fontId="17" fillId="2" borderId="34" xfId="0" applyFont="1" applyFill="1" applyBorder="1" applyAlignment="1">
      <alignment horizontal="center"/>
    </xf>
    <xf numFmtId="0" fontId="17" fillId="2" borderId="35" xfId="0" applyFont="1" applyFill="1" applyBorder="1" applyAlignment="1">
      <alignment horizontal="center"/>
    </xf>
    <xf numFmtId="0" fontId="4" fillId="2" borderId="11" xfId="0" applyFont="1" applyFill="1" applyBorder="1" applyAlignment="1">
      <alignment horizontal="left" vertical="top"/>
    </xf>
    <xf numFmtId="0" fontId="4" fillId="2" borderId="13" xfId="0" applyFont="1" applyFill="1" applyBorder="1" applyAlignment="1">
      <alignment horizontal="left" vertical="top"/>
    </xf>
    <xf numFmtId="0" fontId="0" fillId="2" borderId="3" xfId="0" applyFill="1" applyBorder="1" applyAlignment="1">
      <alignment horizontal="center"/>
    </xf>
    <xf numFmtId="0" fontId="0" fillId="2" borderId="4" xfId="0" applyFill="1" applyBorder="1" applyAlignment="1">
      <alignment horizontal="center"/>
    </xf>
    <xf numFmtId="0" fontId="0" fillId="2" borderId="36" xfId="0" applyFill="1" applyBorder="1" applyAlignment="1">
      <alignment horizontal="center"/>
    </xf>
    <xf numFmtId="0" fontId="0" fillId="2" borderId="37" xfId="0" applyFill="1" applyBorder="1" applyAlignment="1">
      <alignment horizontal="center"/>
    </xf>
    <xf numFmtId="0" fontId="0" fillId="2" borderId="38" xfId="0" applyFill="1" applyBorder="1" applyAlignment="1">
      <alignment horizontal="center"/>
    </xf>
    <xf numFmtId="0" fontId="0" fillId="2" borderId="39" xfId="0" applyFill="1" applyBorder="1" applyAlignment="1">
      <alignment horizontal="center"/>
    </xf>
    <xf numFmtId="0" fontId="1" fillId="2" borderId="42" xfId="0" applyFont="1" applyFill="1" applyBorder="1" applyAlignment="1">
      <alignment horizontal="left"/>
    </xf>
    <xf numFmtId="0" fontId="6" fillId="2" borderId="55" xfId="0" applyFont="1" applyFill="1" applyBorder="1" applyAlignment="1" applyProtection="1">
      <alignment horizontal="center"/>
      <protection locked="0"/>
    </xf>
    <xf numFmtId="0" fontId="6" fillId="2" borderId="23" xfId="0" applyFont="1" applyFill="1" applyBorder="1" applyAlignment="1" applyProtection="1">
      <alignment horizontal="center"/>
      <protection locked="0"/>
    </xf>
    <xf numFmtId="0" fontId="6" fillId="2" borderId="62" xfId="0" applyFont="1" applyFill="1" applyBorder="1" applyAlignment="1" applyProtection="1">
      <alignment horizontal="center"/>
      <protection locked="0"/>
    </xf>
    <xf numFmtId="0" fontId="6" fillId="2" borderId="58" xfId="0" applyFont="1" applyFill="1" applyBorder="1" applyAlignment="1" applyProtection="1">
      <alignment horizontal="center"/>
      <protection locked="0"/>
    </xf>
    <xf numFmtId="0" fontId="6" fillId="2" borderId="63" xfId="0" applyFont="1" applyFill="1" applyBorder="1" applyAlignment="1" applyProtection="1">
      <alignment horizontal="center"/>
      <protection locked="0"/>
    </xf>
    <xf numFmtId="0" fontId="6" fillId="2" borderId="54" xfId="0" applyFont="1" applyFill="1" applyBorder="1" applyAlignment="1" applyProtection="1">
      <alignment horizontal="center"/>
      <protection locked="0"/>
    </xf>
    <xf numFmtId="0" fontId="6" fillId="5" borderId="61" xfId="0" applyFont="1" applyFill="1" applyBorder="1" applyAlignment="1">
      <alignment horizontal="center" vertical="center"/>
    </xf>
    <xf numFmtId="0" fontId="6" fillId="5" borderId="0" xfId="0" applyFont="1" applyFill="1" applyAlignment="1">
      <alignment horizontal="center" vertical="center"/>
    </xf>
    <xf numFmtId="0" fontId="6" fillId="5" borderId="42" xfId="0" applyFont="1" applyFill="1" applyBorder="1" applyAlignment="1">
      <alignment horizontal="center" vertical="center"/>
    </xf>
    <xf numFmtId="0" fontId="6" fillId="2" borderId="9" xfId="0" applyFont="1" applyFill="1" applyBorder="1" applyAlignment="1" applyProtection="1">
      <alignment horizontal="center"/>
      <protection locked="0"/>
    </xf>
    <xf numFmtId="0" fontId="6" fillId="2" borderId="2" xfId="0" applyFont="1" applyFill="1" applyBorder="1" applyAlignment="1" applyProtection="1">
      <alignment horizontal="center"/>
      <protection locked="0"/>
    </xf>
    <xf numFmtId="0" fontId="6" fillId="2" borderId="15" xfId="0" applyFont="1" applyFill="1" applyBorder="1" applyAlignment="1" applyProtection="1">
      <alignment horizontal="center"/>
      <protection locked="0"/>
    </xf>
    <xf numFmtId="14" fontId="6" fillId="2" borderId="9" xfId="0" applyNumberFormat="1" applyFont="1" applyFill="1" applyBorder="1" applyAlignment="1" applyProtection="1">
      <alignment horizontal="center"/>
      <protection locked="0"/>
    </xf>
    <xf numFmtId="14" fontId="6" fillId="2" borderId="2" xfId="0" applyNumberFormat="1" applyFont="1" applyFill="1" applyBorder="1" applyAlignment="1" applyProtection="1">
      <alignment horizontal="center"/>
      <protection locked="0"/>
    </xf>
    <xf numFmtId="14" fontId="6" fillId="2" borderId="15" xfId="0" applyNumberFormat="1" applyFont="1" applyFill="1" applyBorder="1" applyAlignment="1" applyProtection="1">
      <alignment horizontal="center"/>
      <protection locked="0"/>
    </xf>
    <xf numFmtId="0" fontId="6" fillId="5" borderId="9" xfId="0" applyFont="1" applyFill="1" applyBorder="1" applyAlignment="1">
      <alignment horizontal="center"/>
    </xf>
    <xf numFmtId="0" fontId="6" fillId="5" borderId="2" xfId="0" applyFont="1" applyFill="1" applyBorder="1" applyAlignment="1">
      <alignment horizontal="center"/>
    </xf>
    <xf numFmtId="0" fontId="6" fillId="5" borderId="15" xfId="0" applyFont="1" applyFill="1" applyBorder="1" applyAlignment="1">
      <alignment horizontal="center"/>
    </xf>
    <xf numFmtId="0" fontId="6" fillId="5" borderId="9" xfId="0" applyFont="1" applyFill="1" applyBorder="1" applyAlignment="1">
      <alignment horizontal="center" wrapText="1"/>
    </xf>
    <xf numFmtId="0" fontId="6" fillId="5" borderId="2" xfId="0" applyFont="1" applyFill="1" applyBorder="1" applyAlignment="1">
      <alignment horizontal="center" wrapText="1"/>
    </xf>
    <xf numFmtId="0" fontId="6" fillId="5" borderId="15" xfId="0" applyFont="1" applyFill="1" applyBorder="1" applyAlignment="1">
      <alignment horizontal="center" wrapText="1"/>
    </xf>
    <xf numFmtId="0" fontId="6" fillId="2" borderId="9"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5" borderId="62" xfId="0" applyFont="1" applyFill="1" applyBorder="1" applyAlignment="1">
      <alignment horizontal="center" vertical="center"/>
    </xf>
    <xf numFmtId="0" fontId="6" fillId="5" borderId="58" xfId="0" applyFont="1" applyFill="1" applyBorder="1" applyAlignment="1">
      <alignment horizontal="center" vertical="center"/>
    </xf>
    <xf numFmtId="0" fontId="6" fillId="5" borderId="63" xfId="0" applyFont="1" applyFill="1" applyBorder="1" applyAlignment="1">
      <alignment horizontal="center" vertical="center"/>
    </xf>
    <xf numFmtId="0" fontId="6" fillId="2" borderId="62" xfId="0" applyFont="1" applyFill="1" applyBorder="1" applyAlignment="1" applyProtection="1">
      <alignment horizontal="center" vertical="center"/>
      <protection locked="0"/>
    </xf>
    <xf numFmtId="0" fontId="6" fillId="2" borderId="58" xfId="0" applyFont="1" applyFill="1" applyBorder="1" applyAlignment="1" applyProtection="1">
      <alignment horizontal="center" vertical="center"/>
      <protection locked="0"/>
    </xf>
    <xf numFmtId="0" fontId="6" fillId="2" borderId="63" xfId="0" applyFont="1" applyFill="1" applyBorder="1" applyAlignment="1" applyProtection="1">
      <alignment horizontal="center" vertical="center"/>
      <protection locked="0"/>
    </xf>
    <xf numFmtId="0" fontId="12" fillId="4" borderId="42" xfId="0" applyFont="1" applyFill="1" applyBorder="1" applyAlignment="1">
      <alignment horizontal="left"/>
    </xf>
    <xf numFmtId="0" fontId="6" fillId="5" borderId="70" xfId="0" applyFont="1" applyFill="1" applyBorder="1" applyAlignment="1">
      <alignment horizontal="center" vertical="top" wrapText="1"/>
    </xf>
    <xf numFmtId="0" fontId="6" fillId="5" borderId="59" xfId="0" applyFont="1" applyFill="1" applyBorder="1" applyAlignment="1">
      <alignment horizontal="center" vertical="top" wrapText="1"/>
    </xf>
    <xf numFmtId="0" fontId="6" fillId="5" borderId="24" xfId="0" applyFont="1" applyFill="1" applyBorder="1" applyAlignment="1">
      <alignment horizontal="center" vertical="top" wrapText="1"/>
    </xf>
    <xf numFmtId="0" fontId="6" fillId="2" borderId="9" xfId="0" applyFont="1" applyFill="1" applyBorder="1" applyAlignment="1" applyProtection="1">
      <alignment horizontal="center" vertical="top"/>
      <protection locked="0"/>
    </xf>
    <xf numFmtId="0" fontId="6" fillId="2" borderId="2" xfId="0" applyFont="1" applyFill="1" applyBorder="1" applyAlignment="1" applyProtection="1">
      <alignment horizontal="center" vertical="top"/>
      <protection locked="0"/>
    </xf>
    <xf numFmtId="0" fontId="6" fillId="2" borderId="15" xfId="0" applyFont="1" applyFill="1" applyBorder="1" applyAlignment="1" applyProtection="1">
      <alignment horizontal="center" vertical="top"/>
      <protection locked="0"/>
    </xf>
    <xf numFmtId="0" fontId="6" fillId="5" borderId="10" xfId="0" applyFont="1" applyFill="1" applyBorder="1" applyAlignment="1">
      <alignment horizontal="left" vertical="top"/>
    </xf>
    <xf numFmtId="0" fontId="6" fillId="5" borderId="12" xfId="0" applyFont="1" applyFill="1" applyBorder="1" applyAlignment="1">
      <alignment horizontal="left" vertical="top"/>
    </xf>
    <xf numFmtId="0" fontId="6" fillId="5" borderId="16" xfId="0" applyFont="1" applyFill="1" applyBorder="1" applyAlignment="1">
      <alignment horizontal="left" vertical="top"/>
    </xf>
    <xf numFmtId="0" fontId="6" fillId="2" borderId="73" xfId="0" applyFont="1" applyFill="1" applyBorder="1" applyAlignment="1">
      <alignment horizontal="center" vertical="top"/>
    </xf>
    <xf numFmtId="0" fontId="6" fillId="2" borderId="74" xfId="0" applyFont="1" applyFill="1" applyBorder="1" applyAlignment="1">
      <alignment horizontal="center" vertical="top"/>
    </xf>
    <xf numFmtId="0" fontId="6" fillId="2" borderId="71" xfId="0" applyFont="1" applyFill="1" applyBorder="1" applyAlignment="1">
      <alignment horizontal="center" vertical="top"/>
    </xf>
    <xf numFmtId="0" fontId="6" fillId="5" borderId="10" xfId="0" applyFont="1" applyFill="1" applyBorder="1" applyAlignment="1">
      <alignment horizontal="center" vertical="top"/>
    </xf>
    <xf numFmtId="0" fontId="6" fillId="5" borderId="12" xfId="0" applyFont="1" applyFill="1" applyBorder="1" applyAlignment="1">
      <alignment horizontal="center" vertical="top"/>
    </xf>
    <xf numFmtId="0" fontId="6" fillId="5" borderId="16" xfId="0" applyFont="1" applyFill="1" applyBorder="1" applyAlignment="1">
      <alignment horizontal="center" vertical="top"/>
    </xf>
    <xf numFmtId="0" fontId="6" fillId="2" borderId="8" xfId="0" applyFont="1" applyFill="1" applyBorder="1" applyAlignment="1" applyProtection="1">
      <alignment horizontal="center" vertical="top"/>
      <protection locked="0"/>
    </xf>
    <xf numFmtId="0" fontId="6" fillId="2" borderId="1" xfId="0" applyFont="1" applyFill="1" applyBorder="1" applyAlignment="1" applyProtection="1">
      <alignment horizontal="center" vertical="top"/>
      <protection locked="0"/>
    </xf>
    <xf numFmtId="0" fontId="6" fillId="2" borderId="14" xfId="0" applyFont="1" applyFill="1" applyBorder="1" applyAlignment="1" applyProtection="1">
      <alignment horizontal="center" vertical="top"/>
      <protection locked="0"/>
    </xf>
  </cellXfs>
  <cellStyles count="38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opLeftCell="A9" workbookViewId="0">
      <selection activeCell="B11" sqref="B11:F11"/>
    </sheetView>
  </sheetViews>
  <sheetFormatPr baseColWidth="10" defaultRowHeight="16"/>
  <cols>
    <col min="1" max="1" width="24.1640625" style="1" customWidth="1"/>
    <col min="2" max="7" width="10.83203125" style="1"/>
    <col min="8" max="8" width="10.1640625" style="1" customWidth="1"/>
    <col min="9" max="9" width="20.33203125" style="1" customWidth="1"/>
    <col min="10" max="10" width="10.83203125" style="1"/>
    <col min="11" max="11" width="24" style="1" customWidth="1"/>
    <col min="12" max="16384" width="10.83203125" style="1"/>
  </cols>
  <sheetData>
    <row r="1" spans="1:11" ht="24">
      <c r="A1" s="169" t="s">
        <v>22</v>
      </c>
      <c r="B1" s="169"/>
      <c r="C1" s="169"/>
      <c r="D1" s="169"/>
      <c r="E1" s="169"/>
    </row>
    <row r="2" spans="1:11" ht="21">
      <c r="A2" s="2" t="s">
        <v>23</v>
      </c>
    </row>
    <row r="4" spans="1:11" ht="22" thickBot="1">
      <c r="A4" s="2" t="s">
        <v>0</v>
      </c>
    </row>
    <row r="5" spans="1:11" ht="21">
      <c r="A5" s="5" t="s">
        <v>13</v>
      </c>
      <c r="B5" s="170"/>
      <c r="C5" s="170"/>
      <c r="D5" s="170"/>
      <c r="E5" s="170"/>
      <c r="F5" s="171"/>
    </row>
    <row r="6" spans="1:11" ht="19">
      <c r="A6" s="6" t="s">
        <v>14</v>
      </c>
      <c r="B6" s="163"/>
      <c r="C6" s="163"/>
      <c r="D6" s="163"/>
      <c r="E6" s="163"/>
      <c r="F6" s="164"/>
    </row>
    <row r="7" spans="1:11" ht="19">
      <c r="A7" s="6" t="s">
        <v>16</v>
      </c>
      <c r="B7" s="163"/>
      <c r="C7" s="163"/>
      <c r="D7" s="163"/>
      <c r="E7" s="163"/>
      <c r="F7" s="164"/>
    </row>
    <row r="8" spans="1:11" ht="19">
      <c r="A8" s="6" t="s">
        <v>15</v>
      </c>
      <c r="B8" s="172"/>
      <c r="C8" s="163"/>
      <c r="D8" s="163"/>
      <c r="E8" s="163"/>
      <c r="F8" s="164"/>
    </row>
    <row r="9" spans="1:11">
      <c r="A9" s="167" t="s">
        <v>17</v>
      </c>
      <c r="B9" s="163"/>
      <c r="C9" s="163"/>
      <c r="D9" s="163"/>
      <c r="E9" s="163"/>
      <c r="F9" s="164"/>
    </row>
    <row r="10" spans="1:11">
      <c r="A10" s="167"/>
      <c r="B10" s="163"/>
      <c r="C10" s="163"/>
      <c r="D10" s="163"/>
      <c r="E10" s="163"/>
      <c r="F10" s="164"/>
    </row>
    <row r="11" spans="1:11" ht="17" thickBot="1">
      <c r="A11" s="168"/>
      <c r="B11" s="165"/>
      <c r="C11" s="165"/>
      <c r="D11" s="165"/>
      <c r="E11" s="165"/>
      <c r="F11" s="166"/>
    </row>
    <row r="13" spans="1:11" ht="17" thickBot="1"/>
    <row r="14" spans="1:11" ht="22" thickBot="1">
      <c r="A14" s="176" t="s">
        <v>20</v>
      </c>
      <c r="B14" s="177"/>
      <c r="C14" s="177"/>
      <c r="D14" s="177"/>
      <c r="E14" s="177"/>
      <c r="F14" s="177"/>
      <c r="G14" s="177"/>
      <c r="H14" s="177"/>
      <c r="I14" s="177"/>
      <c r="J14" s="177"/>
      <c r="K14" s="178"/>
    </row>
    <row r="15" spans="1:11">
      <c r="A15" s="173" t="s">
        <v>21</v>
      </c>
      <c r="B15" s="174"/>
      <c r="C15" s="174"/>
      <c r="D15" s="174"/>
      <c r="E15" s="174"/>
      <c r="F15" s="174"/>
      <c r="G15" s="174"/>
      <c r="H15" s="174"/>
      <c r="I15" s="174"/>
      <c r="J15" s="174"/>
      <c r="K15" s="175"/>
    </row>
    <row r="16" spans="1:11">
      <c r="A16" s="173" t="s">
        <v>216</v>
      </c>
      <c r="B16" s="174"/>
      <c r="C16" s="174"/>
      <c r="D16" s="174"/>
      <c r="E16" s="174"/>
      <c r="F16" s="174"/>
      <c r="G16" s="174"/>
      <c r="H16" s="174"/>
      <c r="I16" s="174"/>
      <c r="J16" s="174"/>
      <c r="K16" s="175"/>
    </row>
    <row r="17" spans="1:11">
      <c r="A17" s="173" t="s">
        <v>93</v>
      </c>
      <c r="B17" s="174"/>
      <c r="C17" s="174"/>
      <c r="D17" s="174"/>
      <c r="E17" s="174"/>
      <c r="F17" s="174"/>
      <c r="G17" s="174"/>
      <c r="H17" s="174"/>
      <c r="I17" s="174"/>
      <c r="J17" s="174"/>
      <c r="K17" s="175"/>
    </row>
    <row r="18" spans="1:11">
      <c r="A18" s="173" t="s">
        <v>57</v>
      </c>
      <c r="B18" s="174"/>
      <c r="C18" s="174"/>
      <c r="D18" s="174"/>
      <c r="E18" s="174"/>
      <c r="F18" s="174"/>
      <c r="G18" s="174"/>
      <c r="H18" s="174"/>
      <c r="I18" s="174"/>
      <c r="J18" s="174"/>
      <c r="K18" s="175"/>
    </row>
    <row r="19" spans="1:11">
      <c r="A19" s="173" t="s">
        <v>63</v>
      </c>
      <c r="B19" s="174"/>
      <c r="C19" s="174"/>
      <c r="D19" s="174"/>
      <c r="E19" s="174"/>
      <c r="F19" s="174"/>
      <c r="G19" s="174"/>
      <c r="H19" s="174"/>
      <c r="I19" s="174"/>
      <c r="J19" s="174"/>
      <c r="K19" s="175"/>
    </row>
    <row r="20" spans="1:11">
      <c r="A20" s="173" t="s">
        <v>64</v>
      </c>
      <c r="B20" s="174"/>
      <c r="C20" s="174"/>
      <c r="D20" s="174"/>
      <c r="E20" s="174"/>
      <c r="F20" s="174"/>
      <c r="G20" s="174"/>
      <c r="H20" s="174"/>
      <c r="I20" s="174"/>
      <c r="J20" s="174"/>
      <c r="K20" s="175"/>
    </row>
    <row r="21" spans="1:11">
      <c r="A21" s="173" t="s">
        <v>65</v>
      </c>
      <c r="B21" s="174"/>
      <c r="C21" s="174"/>
      <c r="D21" s="174"/>
      <c r="E21" s="174"/>
      <c r="F21" s="174"/>
      <c r="G21" s="174"/>
      <c r="H21" s="174"/>
      <c r="I21" s="174"/>
      <c r="J21" s="174"/>
      <c r="K21" s="175"/>
    </row>
    <row r="22" spans="1:11">
      <c r="A22" s="173" t="s">
        <v>66</v>
      </c>
      <c r="B22" s="174"/>
      <c r="C22" s="174"/>
      <c r="D22" s="174"/>
      <c r="E22" s="174"/>
      <c r="F22" s="174"/>
      <c r="G22" s="174"/>
      <c r="H22" s="174"/>
      <c r="I22" s="174"/>
      <c r="J22" s="174"/>
      <c r="K22" s="175"/>
    </row>
    <row r="23" spans="1:11">
      <c r="A23" s="173" t="s">
        <v>67</v>
      </c>
      <c r="B23" s="174"/>
      <c r="C23" s="174"/>
      <c r="D23" s="174"/>
      <c r="E23" s="174"/>
      <c r="F23" s="174"/>
      <c r="G23" s="174"/>
      <c r="H23" s="174"/>
      <c r="I23" s="174"/>
      <c r="J23" s="174"/>
      <c r="K23" s="175"/>
    </row>
    <row r="24" spans="1:11">
      <c r="A24" s="173" t="s">
        <v>90</v>
      </c>
      <c r="B24" s="174"/>
      <c r="C24" s="174"/>
      <c r="D24" s="174"/>
      <c r="E24" s="174"/>
      <c r="F24" s="174"/>
      <c r="G24" s="174"/>
      <c r="H24" s="174"/>
      <c r="I24" s="174"/>
      <c r="J24" s="174"/>
      <c r="K24" s="175"/>
    </row>
    <row r="25" spans="1:11" ht="17" thickBot="1">
      <c r="A25" s="57"/>
      <c r="B25" s="58"/>
      <c r="C25" s="58"/>
      <c r="D25" s="58"/>
      <c r="E25" s="58"/>
      <c r="F25" s="58"/>
      <c r="G25" s="58"/>
      <c r="H25" s="58"/>
      <c r="I25" s="58"/>
      <c r="J25" s="58"/>
      <c r="K25" s="59"/>
    </row>
    <row r="28" spans="1:11" ht="21">
      <c r="A28" s="98" t="s">
        <v>198</v>
      </c>
      <c r="B28" s="99"/>
      <c r="C28" s="99"/>
      <c r="D28" s="99"/>
      <c r="E28" s="99"/>
      <c r="F28" s="99"/>
      <c r="G28" s="99"/>
      <c r="H28" s="99"/>
      <c r="I28" s="99"/>
      <c r="J28" s="99"/>
      <c r="K28" s="100"/>
    </row>
    <row r="29" spans="1:11">
      <c r="A29" s="101" t="s">
        <v>199</v>
      </c>
      <c r="K29" s="102"/>
    </row>
    <row r="30" spans="1:11">
      <c r="A30" s="101" t="s">
        <v>217</v>
      </c>
      <c r="K30" s="102"/>
    </row>
    <row r="31" spans="1:11">
      <c r="A31" s="101" t="s">
        <v>200</v>
      </c>
      <c r="K31" s="102"/>
    </row>
    <row r="32" spans="1:11">
      <c r="A32" s="101" t="s">
        <v>201</v>
      </c>
      <c r="K32" s="102"/>
    </row>
    <row r="33" spans="1:11">
      <c r="A33" s="101" t="s">
        <v>202</v>
      </c>
      <c r="K33" s="102"/>
    </row>
    <row r="34" spans="1:11">
      <c r="A34" s="101" t="s">
        <v>203</v>
      </c>
      <c r="K34" s="102"/>
    </row>
    <row r="35" spans="1:11">
      <c r="A35" s="101" t="s">
        <v>204</v>
      </c>
      <c r="K35" s="102"/>
    </row>
    <row r="36" spans="1:11">
      <c r="A36" s="101" t="s">
        <v>205</v>
      </c>
      <c r="K36" s="102"/>
    </row>
    <row r="37" spans="1:11">
      <c r="A37" s="101" t="s">
        <v>206</v>
      </c>
      <c r="K37" s="102"/>
    </row>
    <row r="38" spans="1:11">
      <c r="A38" s="101" t="s">
        <v>207</v>
      </c>
      <c r="K38" s="102"/>
    </row>
    <row r="39" spans="1:11">
      <c r="A39" s="103"/>
      <c r="B39" s="104"/>
      <c r="C39" s="104"/>
      <c r="D39" s="104"/>
      <c r="E39" s="104"/>
      <c r="F39" s="104"/>
      <c r="G39" s="104"/>
      <c r="H39" s="104"/>
      <c r="I39" s="104"/>
      <c r="J39" s="104"/>
      <c r="K39" s="105"/>
    </row>
  </sheetData>
  <sheetProtection algorithmName="SHA-512" hashValue="Lu+zu4tblaY7uX/d938euUbuc36ZQug4myNZGiZoS2JA9IyC0dhBhjfBYzxwdB3peNNo07JHI8tq9lPPZlr9xA==" saltValue="jQUL2ifrLFDda0hyBuFoOQ==" spinCount="100000" sheet="1" objects="1" scenarios="1" selectLockedCells="1"/>
  <mergeCells count="20">
    <mergeCell ref="A24:K24"/>
    <mergeCell ref="A23:K23"/>
    <mergeCell ref="A14:K14"/>
    <mergeCell ref="A20:K20"/>
    <mergeCell ref="A15:K15"/>
    <mergeCell ref="A16:K16"/>
    <mergeCell ref="A19:K19"/>
    <mergeCell ref="A21:K21"/>
    <mergeCell ref="A22:K22"/>
    <mergeCell ref="A17:K17"/>
    <mergeCell ref="A18:K18"/>
    <mergeCell ref="B10:F10"/>
    <mergeCell ref="B11:F11"/>
    <mergeCell ref="A9:A11"/>
    <mergeCell ref="A1:E1"/>
    <mergeCell ref="B5:F5"/>
    <mergeCell ref="B6:F6"/>
    <mergeCell ref="B7:F7"/>
    <mergeCell ref="B8:F8"/>
    <mergeCell ref="B9:F9"/>
  </mergeCells>
  <phoneticPr fontId="13"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8"/>
  <sheetViews>
    <sheetView tabSelected="1" topLeftCell="A78" workbookViewId="0">
      <selection activeCell="E101" sqref="E101"/>
    </sheetView>
  </sheetViews>
  <sheetFormatPr baseColWidth="10" defaultRowHeight="16"/>
  <cols>
    <col min="1" max="1" width="17.6640625" style="1" customWidth="1"/>
    <col min="2" max="2" width="15.6640625" style="1" bestFit="1" customWidth="1"/>
    <col min="3" max="3" width="90" style="1" bestFit="1" customWidth="1"/>
    <col min="4" max="4" width="14.1640625" style="1" bestFit="1" customWidth="1"/>
    <col min="5" max="5" width="17" style="1" customWidth="1"/>
    <col min="6" max="6" width="16.33203125" style="1" bestFit="1" customWidth="1"/>
    <col min="7" max="7" width="10.83203125" style="1"/>
    <col min="8" max="8" width="20" style="1" bestFit="1" customWidth="1"/>
    <col min="9" max="16384" width="10.83203125" style="1"/>
  </cols>
  <sheetData>
    <row r="1" spans="1:9" ht="24">
      <c r="A1" s="169" t="s">
        <v>22</v>
      </c>
      <c r="B1" s="169"/>
      <c r="C1" s="169"/>
      <c r="D1" s="169"/>
      <c r="E1" s="169"/>
    </row>
    <row r="2" spans="1:9" ht="22" thickBot="1">
      <c r="A2" s="2" t="s">
        <v>208</v>
      </c>
    </row>
    <row r="3" spans="1:9" ht="21">
      <c r="A3" s="3" t="s">
        <v>13</v>
      </c>
      <c r="B3" s="181">
        <f>'SCHOOL''S PARTICULARS 学校资料'!B5:F5</f>
        <v>0</v>
      </c>
      <c r="C3" s="182"/>
      <c r="D3" s="182"/>
      <c r="E3" s="182"/>
      <c r="F3" s="183"/>
    </row>
    <row r="4" spans="1:9" ht="19">
      <c r="A4" s="4" t="s">
        <v>14</v>
      </c>
      <c r="B4" s="186">
        <f>'SCHOOL''S PARTICULARS 学校资料'!B6:F6</f>
        <v>0</v>
      </c>
      <c r="C4" s="187"/>
      <c r="D4" s="187"/>
      <c r="E4" s="187"/>
      <c r="F4" s="188"/>
    </row>
    <row r="5" spans="1:9" ht="19">
      <c r="A5" s="4" t="s">
        <v>16</v>
      </c>
      <c r="B5" s="186">
        <f>'SCHOOL''S PARTICULARS 学校资料'!B7:F7</f>
        <v>0</v>
      </c>
      <c r="C5" s="187"/>
      <c r="D5" s="187"/>
      <c r="E5" s="187"/>
      <c r="F5" s="188"/>
    </row>
    <row r="6" spans="1:9" ht="19">
      <c r="A6" s="4" t="s">
        <v>15</v>
      </c>
      <c r="B6" s="186">
        <f>'SCHOOL''S PARTICULARS 学校资料'!B8:F8</f>
        <v>0</v>
      </c>
      <c r="C6" s="187"/>
      <c r="D6" s="187"/>
      <c r="E6" s="187"/>
      <c r="F6" s="188"/>
    </row>
    <row r="7" spans="1:9">
      <c r="A7" s="184" t="s">
        <v>17</v>
      </c>
      <c r="B7" s="186">
        <f>'SCHOOL''S PARTICULARS 学校资料'!B9:F9</f>
        <v>0</v>
      </c>
      <c r="C7" s="187"/>
      <c r="D7" s="187"/>
      <c r="E7" s="187"/>
      <c r="F7" s="188"/>
    </row>
    <row r="8" spans="1:9">
      <c r="A8" s="184"/>
      <c r="B8" s="186">
        <f>'SCHOOL''S PARTICULARS 学校资料'!B10:F10</f>
        <v>0</v>
      </c>
      <c r="C8" s="187"/>
      <c r="D8" s="187"/>
      <c r="E8" s="187"/>
      <c r="F8" s="188"/>
    </row>
    <row r="9" spans="1:9" ht="17" thickBot="1">
      <c r="A9" s="185"/>
      <c r="B9" s="189">
        <f>'SCHOOL''S PARTICULARS 学校资料'!B11:F11</f>
        <v>0</v>
      </c>
      <c r="C9" s="190"/>
      <c r="D9" s="190"/>
      <c r="E9" s="190"/>
      <c r="F9" s="191"/>
    </row>
    <row r="10" spans="1:9" ht="17" thickBot="1"/>
    <row r="11" spans="1:9" s="7" customFormat="1" ht="20" thickBot="1">
      <c r="A11" s="64" t="s">
        <v>9</v>
      </c>
      <c r="B11" s="13" t="s">
        <v>4</v>
      </c>
      <c r="C11" s="13" t="s">
        <v>3</v>
      </c>
      <c r="D11" s="13" t="s">
        <v>11</v>
      </c>
      <c r="E11" s="13" t="s">
        <v>5</v>
      </c>
      <c r="F11" s="65" t="s">
        <v>12</v>
      </c>
      <c r="H11" s="87" t="s">
        <v>178</v>
      </c>
      <c r="I11" s="88"/>
    </row>
    <row r="12" spans="1:9" s="7" customFormat="1" ht="19">
      <c r="A12" s="106">
        <v>1</v>
      </c>
      <c r="B12" s="63" t="s">
        <v>209</v>
      </c>
      <c r="C12" s="63" t="s">
        <v>212</v>
      </c>
      <c r="D12" s="66">
        <v>160</v>
      </c>
      <c r="E12" s="63">
        <f>COUNTIF('SOLO ENTRIES 独舞'!H$12:H$58,'SOLO ENTRIES 独舞'!P45)</f>
        <v>0</v>
      </c>
      <c r="F12" s="72">
        <f>D12*E12</f>
        <v>0</v>
      </c>
      <c r="H12" s="89" t="s">
        <v>179</v>
      </c>
      <c r="I12" s="90">
        <v>0</v>
      </c>
    </row>
    <row r="13" spans="1:9" s="7" customFormat="1" ht="19">
      <c r="A13" s="107">
        <v>2</v>
      </c>
      <c r="B13" s="8" t="s">
        <v>210</v>
      </c>
      <c r="C13" s="8" t="s">
        <v>213</v>
      </c>
      <c r="D13" s="66">
        <v>160</v>
      </c>
      <c r="E13" s="63">
        <f>COUNTIF('SOLO ENTRIES 独舞'!H$12:H$58,'SOLO ENTRIES 独舞'!P46)</f>
        <v>0</v>
      </c>
      <c r="F13" s="73">
        <f>D13*E13</f>
        <v>0</v>
      </c>
      <c r="H13" s="89" t="s">
        <v>180</v>
      </c>
      <c r="I13" s="90">
        <v>0.05</v>
      </c>
    </row>
    <row r="14" spans="1:9" s="7" customFormat="1" ht="19">
      <c r="A14" s="107">
        <v>3</v>
      </c>
      <c r="B14" s="8" t="s">
        <v>211</v>
      </c>
      <c r="C14" s="8" t="s">
        <v>214</v>
      </c>
      <c r="D14" s="66">
        <v>160</v>
      </c>
      <c r="E14" s="63">
        <f>COUNTIF('SOLO ENTRIES 独舞'!H$12:H$58,'SOLO ENTRIES 独舞'!P47)</f>
        <v>0</v>
      </c>
      <c r="F14" s="73">
        <f>D14*E14</f>
        <v>0</v>
      </c>
      <c r="H14" s="89" t="s">
        <v>181</v>
      </c>
      <c r="I14" s="90">
        <v>0.1</v>
      </c>
    </row>
    <row r="15" spans="1:9" s="7" customFormat="1" ht="20" thickBot="1">
      <c r="A15" s="106">
        <v>4</v>
      </c>
      <c r="B15" s="63" t="s">
        <v>28</v>
      </c>
      <c r="C15" s="63" t="s">
        <v>340</v>
      </c>
      <c r="D15" s="66">
        <v>450</v>
      </c>
      <c r="E15" s="63">
        <f>COUNTIF('SOLO ENTRIES 独舞'!H$12:H$58,'SOLO ENTRIES 独舞'!P12)</f>
        <v>0</v>
      </c>
      <c r="F15" s="72">
        <f>D15*E15</f>
        <v>0</v>
      </c>
      <c r="H15" s="91" t="s">
        <v>182</v>
      </c>
      <c r="I15" s="92">
        <v>0.15</v>
      </c>
    </row>
    <row r="16" spans="1:9" s="7" customFormat="1" ht="19">
      <c r="A16" s="107">
        <v>5</v>
      </c>
      <c r="B16" s="8" t="s">
        <v>29</v>
      </c>
      <c r="C16" s="8" t="s">
        <v>341</v>
      </c>
      <c r="D16" s="66">
        <v>450</v>
      </c>
      <c r="E16" s="63">
        <f>COUNTIF('SOLO ENTRIES 独舞'!H$12:H$58,'SOLO ENTRIES 独舞'!P13)</f>
        <v>0</v>
      </c>
      <c r="F16" s="73">
        <f>D16*E16</f>
        <v>0</v>
      </c>
    </row>
    <row r="17" spans="1:6" s="7" customFormat="1" ht="19">
      <c r="A17" s="107">
        <v>6</v>
      </c>
      <c r="B17" s="8" t="s">
        <v>68</v>
      </c>
      <c r="C17" s="8" t="s">
        <v>342</v>
      </c>
      <c r="D17" s="66">
        <v>450</v>
      </c>
      <c r="E17" s="63">
        <f>COUNTIF('SOLO ENTRIES 独舞'!H$12:H$58,'SOLO ENTRIES 独舞'!P14)</f>
        <v>0</v>
      </c>
      <c r="F17" s="73">
        <f t="shared" ref="F17:F100" si="0">D17*E17</f>
        <v>0</v>
      </c>
    </row>
    <row r="18" spans="1:6" s="7" customFormat="1" ht="19">
      <c r="A18" s="106">
        <v>7</v>
      </c>
      <c r="B18" s="8" t="s">
        <v>397</v>
      </c>
      <c r="C18" s="8" t="s">
        <v>435</v>
      </c>
      <c r="D18" s="66">
        <v>450</v>
      </c>
      <c r="E18" s="63">
        <f>COUNTIF('SOLO ENTRIES 独舞'!H$12:H$58,'SOLO ENTRIES 独舞'!P15)</f>
        <v>0</v>
      </c>
      <c r="F18" s="73">
        <f t="shared" si="0"/>
        <v>0</v>
      </c>
    </row>
    <row r="19" spans="1:6" s="7" customFormat="1" ht="19">
      <c r="A19" s="107">
        <v>8</v>
      </c>
      <c r="B19" s="8" t="s">
        <v>94</v>
      </c>
      <c r="C19" s="8" t="s">
        <v>343</v>
      </c>
      <c r="D19" s="66">
        <v>450</v>
      </c>
      <c r="E19" s="63">
        <f>COUNTIF('SOLO ENTRIES 独舞'!H$12:H$58,'SOLO ENTRIES 独舞'!P16)</f>
        <v>0</v>
      </c>
      <c r="F19" s="73">
        <f t="shared" si="0"/>
        <v>0</v>
      </c>
    </row>
    <row r="20" spans="1:6" s="7" customFormat="1" ht="19">
      <c r="A20" s="107">
        <v>9</v>
      </c>
      <c r="B20" s="8" t="s">
        <v>117</v>
      </c>
      <c r="C20" s="8" t="s">
        <v>116</v>
      </c>
      <c r="D20" s="66">
        <v>450</v>
      </c>
      <c r="E20" s="63">
        <f>COUNTIF('SOLO ENTRIES 独舞'!H$12:H$58,'SOLO ENTRIES 独舞'!P17)</f>
        <v>0</v>
      </c>
      <c r="F20" s="73">
        <f t="shared" si="0"/>
        <v>0</v>
      </c>
    </row>
    <row r="21" spans="1:6" s="7" customFormat="1" ht="19">
      <c r="A21" s="106">
        <v>10</v>
      </c>
      <c r="B21" s="8" t="s">
        <v>260</v>
      </c>
      <c r="C21" s="63" t="s">
        <v>268</v>
      </c>
      <c r="D21" s="66">
        <v>450</v>
      </c>
      <c r="E21" s="63">
        <f>COUNTIF('SOLO ENTRIES 独舞'!H$12:H$58,'SOLO ENTRIES 独舞'!P18)</f>
        <v>0</v>
      </c>
      <c r="F21" s="73">
        <f t="shared" si="0"/>
        <v>0</v>
      </c>
    </row>
    <row r="22" spans="1:6" s="7" customFormat="1" ht="19">
      <c r="A22" s="107">
        <v>11</v>
      </c>
      <c r="B22" s="8" t="s">
        <v>261</v>
      </c>
      <c r="C22" s="8" t="s">
        <v>269</v>
      </c>
      <c r="D22" s="66">
        <v>450</v>
      </c>
      <c r="E22" s="63">
        <f>COUNTIF('SOLO ENTRIES 独舞'!H$12:H$58,'SOLO ENTRIES 独舞'!P19)</f>
        <v>0</v>
      </c>
      <c r="F22" s="73">
        <f t="shared" si="0"/>
        <v>0</v>
      </c>
    </row>
    <row r="23" spans="1:6" s="7" customFormat="1" ht="19">
      <c r="A23" s="107">
        <v>12</v>
      </c>
      <c r="B23" s="8" t="s">
        <v>262</v>
      </c>
      <c r="C23" s="8" t="s">
        <v>270</v>
      </c>
      <c r="D23" s="66">
        <v>450</v>
      </c>
      <c r="E23" s="63">
        <f>COUNTIF('SOLO ENTRIES 独舞'!H$12:H$58,'SOLO ENTRIES 独舞'!P20)</f>
        <v>0</v>
      </c>
      <c r="F23" s="73">
        <f t="shared" si="0"/>
        <v>0</v>
      </c>
    </row>
    <row r="24" spans="1:6" s="7" customFormat="1" ht="19">
      <c r="A24" s="106">
        <v>13</v>
      </c>
      <c r="B24" s="8" t="s">
        <v>400</v>
      </c>
      <c r="C24" s="8" t="s">
        <v>436</v>
      </c>
      <c r="D24" s="66">
        <v>450</v>
      </c>
      <c r="E24" s="63">
        <f>COUNTIF('SOLO ENTRIES 独舞'!H$12:H$58,'SOLO ENTRIES 独舞'!P21)</f>
        <v>0</v>
      </c>
      <c r="F24" s="73">
        <f t="shared" si="0"/>
        <v>0</v>
      </c>
    </row>
    <row r="25" spans="1:6" s="7" customFormat="1" ht="19">
      <c r="A25" s="107">
        <v>14</v>
      </c>
      <c r="B25" s="8" t="s">
        <v>263</v>
      </c>
      <c r="C25" s="8" t="s">
        <v>271</v>
      </c>
      <c r="D25" s="66">
        <v>450</v>
      </c>
      <c r="E25" s="63">
        <f>COUNTIF('SOLO ENTRIES 独舞'!H$12:H$58,'SOLO ENTRIES 独舞'!P22)</f>
        <v>0</v>
      </c>
      <c r="F25" s="73">
        <f t="shared" si="0"/>
        <v>0</v>
      </c>
    </row>
    <row r="26" spans="1:6" s="7" customFormat="1" ht="19">
      <c r="A26" s="107">
        <v>15</v>
      </c>
      <c r="B26" s="8" t="s">
        <v>162</v>
      </c>
      <c r="C26" s="8" t="s">
        <v>160</v>
      </c>
      <c r="D26" s="66">
        <v>520</v>
      </c>
      <c r="E26" s="8">
        <f>COUNTIF('MULTIPLE SOLO ENTRIES 多项独舞报名'!I$12:I$58,'MULTIPLE SOLO ENTRIES 多项独舞报名'!Q12)</f>
        <v>0</v>
      </c>
      <c r="F26" s="73">
        <f t="shared" si="0"/>
        <v>0</v>
      </c>
    </row>
    <row r="27" spans="1:6" s="7" customFormat="1" ht="19">
      <c r="A27" s="106">
        <v>16</v>
      </c>
      <c r="B27" s="8" t="s">
        <v>163</v>
      </c>
      <c r="C27" s="8" t="s">
        <v>161</v>
      </c>
      <c r="D27" s="66">
        <v>590</v>
      </c>
      <c r="E27" s="8">
        <f>COUNTIF('MULTIPLE SOLO ENTRIES 多项独舞报名'!I$12:I$58,'MULTIPLE SOLO ENTRIES 多项独舞报名'!Q13)</f>
        <v>0</v>
      </c>
      <c r="F27" s="73">
        <f t="shared" si="0"/>
        <v>0</v>
      </c>
    </row>
    <row r="28" spans="1:6" s="7" customFormat="1" ht="19">
      <c r="A28" s="107">
        <v>17</v>
      </c>
      <c r="B28" s="8" t="s">
        <v>30</v>
      </c>
      <c r="C28" s="8" t="s">
        <v>344</v>
      </c>
      <c r="D28" s="66">
        <v>450</v>
      </c>
      <c r="E28" s="8">
        <f>COUNTIF('SOLO ENTRIES 独舞'!H$12:H$58,'SOLO ENTRIES 独舞'!P23)</f>
        <v>0</v>
      </c>
      <c r="F28" s="73">
        <f t="shared" si="0"/>
        <v>0</v>
      </c>
    </row>
    <row r="29" spans="1:6" s="7" customFormat="1" ht="19">
      <c r="A29" s="107">
        <v>18</v>
      </c>
      <c r="B29" s="8" t="s">
        <v>31</v>
      </c>
      <c r="C29" s="8" t="s">
        <v>345</v>
      </c>
      <c r="D29" s="66">
        <v>450</v>
      </c>
      <c r="E29" s="8">
        <f>COUNTIF('SOLO ENTRIES 独舞'!H$12:H$58,'SOLO ENTRIES 独舞'!P24)</f>
        <v>0</v>
      </c>
      <c r="F29" s="73">
        <f t="shared" si="0"/>
        <v>0</v>
      </c>
    </row>
    <row r="30" spans="1:6" s="7" customFormat="1" ht="19">
      <c r="A30" s="106">
        <v>19</v>
      </c>
      <c r="B30" s="8" t="s">
        <v>69</v>
      </c>
      <c r="C30" s="8" t="s">
        <v>346</v>
      </c>
      <c r="D30" s="66">
        <v>450</v>
      </c>
      <c r="E30" s="8">
        <f>COUNTIF('SOLO ENTRIES 独舞'!H$12:H$58,'SOLO ENTRIES 独舞'!P25)</f>
        <v>0</v>
      </c>
      <c r="F30" s="73">
        <f t="shared" si="0"/>
        <v>0</v>
      </c>
    </row>
    <row r="31" spans="1:6" s="7" customFormat="1" ht="19">
      <c r="A31" s="107">
        <v>20</v>
      </c>
      <c r="B31" s="8" t="s">
        <v>403</v>
      </c>
      <c r="C31" s="8" t="s">
        <v>437</v>
      </c>
      <c r="D31" s="66">
        <v>450</v>
      </c>
      <c r="E31" s="8">
        <f>COUNTIF('SOLO ENTRIES 独舞'!H$12:H$58,'SOLO ENTRIES 独舞'!P26)</f>
        <v>0</v>
      </c>
      <c r="F31" s="73">
        <f t="shared" si="0"/>
        <v>0</v>
      </c>
    </row>
    <row r="32" spans="1:6" s="7" customFormat="1" ht="19">
      <c r="A32" s="107">
        <v>21</v>
      </c>
      <c r="B32" s="8" t="s">
        <v>95</v>
      </c>
      <c r="C32" s="8" t="s">
        <v>347</v>
      </c>
      <c r="D32" s="66">
        <v>450</v>
      </c>
      <c r="E32" s="8">
        <f>COUNTIF('SOLO ENTRIES 独舞'!H$12:H$58,'SOLO ENTRIES 独舞'!P27)</f>
        <v>0</v>
      </c>
      <c r="F32" s="73">
        <f t="shared" si="0"/>
        <v>0</v>
      </c>
    </row>
    <row r="33" spans="1:6" s="7" customFormat="1" ht="19">
      <c r="A33" s="106">
        <v>22</v>
      </c>
      <c r="B33" s="8" t="s">
        <v>120</v>
      </c>
      <c r="C33" s="8" t="s">
        <v>118</v>
      </c>
      <c r="D33" s="66">
        <v>450</v>
      </c>
      <c r="E33" s="8">
        <f>COUNTIF('SOLO ENTRIES 独舞'!H$12:H$58,'SOLO ENTRIES 独舞'!P28)</f>
        <v>0</v>
      </c>
      <c r="F33" s="73">
        <f t="shared" si="0"/>
        <v>0</v>
      </c>
    </row>
    <row r="34" spans="1:6" s="7" customFormat="1" ht="19">
      <c r="A34" s="107">
        <v>23</v>
      </c>
      <c r="B34" s="8" t="s">
        <v>264</v>
      </c>
      <c r="C34" s="63" t="s">
        <v>273</v>
      </c>
      <c r="D34" s="66">
        <v>450</v>
      </c>
      <c r="E34" s="8">
        <f>COUNTIF('SOLO ENTRIES 独舞'!H$12:H$58,'SOLO ENTRIES 独舞'!P29)</f>
        <v>0</v>
      </c>
      <c r="F34" s="73">
        <f t="shared" si="0"/>
        <v>0</v>
      </c>
    </row>
    <row r="35" spans="1:6" s="7" customFormat="1" ht="19">
      <c r="A35" s="107">
        <v>24</v>
      </c>
      <c r="B35" s="8" t="s">
        <v>265</v>
      </c>
      <c r="C35" s="8" t="s">
        <v>274</v>
      </c>
      <c r="D35" s="66">
        <v>450</v>
      </c>
      <c r="E35" s="8">
        <f>COUNTIF('SOLO ENTRIES 独舞'!H$12:H$58,'SOLO ENTRIES 独舞'!P30)</f>
        <v>0</v>
      </c>
      <c r="F35" s="73">
        <f t="shared" si="0"/>
        <v>0</v>
      </c>
    </row>
    <row r="36" spans="1:6" s="7" customFormat="1" ht="19">
      <c r="A36" s="106">
        <v>25</v>
      </c>
      <c r="B36" s="8" t="s">
        <v>266</v>
      </c>
      <c r="C36" s="8" t="s">
        <v>275</v>
      </c>
      <c r="D36" s="66">
        <v>450</v>
      </c>
      <c r="E36" s="8">
        <f>COUNTIF('SOLO ENTRIES 独舞'!H$12:H$58,'SOLO ENTRIES 独舞'!P31)</f>
        <v>0</v>
      </c>
      <c r="F36" s="73">
        <f t="shared" si="0"/>
        <v>0</v>
      </c>
    </row>
    <row r="37" spans="1:6" s="7" customFormat="1" ht="19">
      <c r="A37" s="107">
        <v>26</v>
      </c>
      <c r="B37" s="8" t="s">
        <v>406</v>
      </c>
      <c r="C37" s="8" t="s">
        <v>438</v>
      </c>
      <c r="D37" s="66">
        <v>450</v>
      </c>
      <c r="E37" s="8">
        <f>COUNTIF('SOLO ENTRIES 独舞'!H$12:H$58,'SOLO ENTRIES 独舞'!P32)</f>
        <v>0</v>
      </c>
      <c r="F37" s="73">
        <f t="shared" si="0"/>
        <v>0</v>
      </c>
    </row>
    <row r="38" spans="1:6" s="7" customFormat="1" ht="19">
      <c r="A38" s="107">
        <v>27</v>
      </c>
      <c r="B38" s="8" t="s">
        <v>267</v>
      </c>
      <c r="C38" s="8" t="s">
        <v>333</v>
      </c>
      <c r="D38" s="66">
        <v>450</v>
      </c>
      <c r="E38" s="8">
        <f>COUNTIF('SOLO ENTRIES 独舞'!H$12:H$58,'SOLO ENTRIES 独舞'!P33)</f>
        <v>0</v>
      </c>
      <c r="F38" s="73">
        <f t="shared" si="0"/>
        <v>0</v>
      </c>
    </row>
    <row r="39" spans="1:6" s="7" customFormat="1" ht="19">
      <c r="A39" s="106">
        <v>28</v>
      </c>
      <c r="B39" s="8" t="s">
        <v>164</v>
      </c>
      <c r="C39" s="8" t="s">
        <v>168</v>
      </c>
      <c r="D39" s="66">
        <v>520</v>
      </c>
      <c r="E39" s="8">
        <f>COUNTIF('MULTIPLE SOLO ENTRIES 多项独舞报名'!I$12:I$58,'MULTIPLE SOLO ENTRIES 多项独舞报名'!Q14)</f>
        <v>0</v>
      </c>
      <c r="F39" s="73">
        <f>D39*E39</f>
        <v>0</v>
      </c>
    </row>
    <row r="40" spans="1:6" s="7" customFormat="1" ht="19">
      <c r="A40" s="107">
        <v>29</v>
      </c>
      <c r="B40" s="8" t="s">
        <v>165</v>
      </c>
      <c r="C40" s="8" t="s">
        <v>169</v>
      </c>
      <c r="D40" s="66">
        <v>590</v>
      </c>
      <c r="E40" s="8">
        <f>COUNTIF('MULTIPLE SOLO ENTRIES 多项独舞报名'!I$12:I$58,'MULTIPLE SOLO ENTRIES 多项独舞报名'!Q15)</f>
        <v>0</v>
      </c>
      <c r="F40" s="73">
        <f>D40*E40</f>
        <v>0</v>
      </c>
    </row>
    <row r="41" spans="1:6" s="7" customFormat="1" ht="19">
      <c r="A41" s="107">
        <v>30</v>
      </c>
      <c r="B41" s="8" t="s">
        <v>32</v>
      </c>
      <c r="C41" s="8" t="s">
        <v>348</v>
      </c>
      <c r="D41" s="66">
        <v>450</v>
      </c>
      <c r="E41" s="8">
        <f>COUNTIF('SOLO ENTRIES 独舞'!H$12:H$58,'SOLO ENTRIES 独舞'!P34)</f>
        <v>0</v>
      </c>
      <c r="F41" s="73">
        <f t="shared" si="0"/>
        <v>0</v>
      </c>
    </row>
    <row r="42" spans="1:6" s="7" customFormat="1" ht="19">
      <c r="A42" s="106">
        <v>31</v>
      </c>
      <c r="B42" s="8" t="s">
        <v>33</v>
      </c>
      <c r="C42" s="8" t="s">
        <v>349</v>
      </c>
      <c r="D42" s="66">
        <v>450</v>
      </c>
      <c r="E42" s="8">
        <f>COUNTIF('SOLO ENTRIES 独舞'!H$12:H$58,'SOLO ENTRIES 独舞'!P35)</f>
        <v>0</v>
      </c>
      <c r="F42" s="73">
        <f t="shared" si="0"/>
        <v>0</v>
      </c>
    </row>
    <row r="43" spans="1:6" s="7" customFormat="1" ht="19">
      <c r="A43" s="107">
        <v>32</v>
      </c>
      <c r="B43" s="8" t="s">
        <v>34</v>
      </c>
      <c r="C43" s="8" t="s">
        <v>350</v>
      </c>
      <c r="D43" s="66">
        <v>450</v>
      </c>
      <c r="E43" s="8">
        <f>COUNTIF('SOLO ENTRIES 独舞'!H$12:H$58,'SOLO ENTRIES 独舞'!P36)</f>
        <v>0</v>
      </c>
      <c r="F43" s="73">
        <f t="shared" si="0"/>
        <v>0</v>
      </c>
    </row>
    <row r="44" spans="1:6" s="7" customFormat="1" ht="19">
      <c r="A44" s="107">
        <v>33</v>
      </c>
      <c r="B44" s="8" t="s">
        <v>409</v>
      </c>
      <c r="C44" s="8" t="s">
        <v>439</v>
      </c>
      <c r="D44" s="66">
        <v>450</v>
      </c>
      <c r="E44" s="8">
        <f>COUNTIF('SOLO ENTRIES 独舞'!H$12:H$58,'SOLO ENTRIES 独舞'!P37)</f>
        <v>0</v>
      </c>
      <c r="F44" s="73">
        <f t="shared" si="0"/>
        <v>0</v>
      </c>
    </row>
    <row r="45" spans="1:6" s="7" customFormat="1" ht="19">
      <c r="A45" s="106">
        <v>34</v>
      </c>
      <c r="B45" s="8" t="s">
        <v>96</v>
      </c>
      <c r="C45" s="8" t="s">
        <v>351</v>
      </c>
      <c r="D45" s="66">
        <v>450</v>
      </c>
      <c r="E45" s="8">
        <f>COUNTIF('SOLO ENTRIES 独舞'!H$12:H$58,'SOLO ENTRIES 独舞'!P38)</f>
        <v>0</v>
      </c>
      <c r="F45" s="73">
        <f t="shared" si="0"/>
        <v>0</v>
      </c>
    </row>
    <row r="46" spans="1:6" s="7" customFormat="1" ht="19">
      <c r="A46" s="107">
        <v>35</v>
      </c>
      <c r="B46" s="8" t="s">
        <v>121</v>
      </c>
      <c r="C46" s="8" t="s">
        <v>119</v>
      </c>
      <c r="D46" s="66">
        <v>450</v>
      </c>
      <c r="E46" s="8">
        <f>COUNTIF('SOLO ENTRIES 独舞'!H$12:H$58,'SOLO ENTRIES 独舞'!P39)</f>
        <v>0</v>
      </c>
      <c r="F46" s="73">
        <f>D46*E46</f>
        <v>0</v>
      </c>
    </row>
    <row r="47" spans="1:6" s="7" customFormat="1" ht="19">
      <c r="A47" s="107">
        <v>36</v>
      </c>
      <c r="B47" s="8" t="s">
        <v>276</v>
      </c>
      <c r="C47" s="63" t="s">
        <v>280</v>
      </c>
      <c r="D47" s="66">
        <v>450</v>
      </c>
      <c r="E47" s="8">
        <f>COUNTIF('SOLO ENTRIES 独舞'!H$12:H$58,'SOLO ENTRIES 独舞'!P40)</f>
        <v>0</v>
      </c>
      <c r="F47" s="73">
        <f t="shared" ref="F47:F51" si="1">D47*E47</f>
        <v>0</v>
      </c>
    </row>
    <row r="48" spans="1:6" s="7" customFormat="1" ht="19">
      <c r="A48" s="106">
        <v>37</v>
      </c>
      <c r="B48" s="8" t="s">
        <v>277</v>
      </c>
      <c r="C48" s="8" t="s">
        <v>334</v>
      </c>
      <c r="D48" s="66">
        <v>450</v>
      </c>
      <c r="E48" s="8">
        <f>COUNTIF('SOLO ENTRIES 独舞'!H$12:H$58,'SOLO ENTRIES 独舞'!P41)</f>
        <v>0</v>
      </c>
      <c r="F48" s="73">
        <f t="shared" si="1"/>
        <v>0</v>
      </c>
    </row>
    <row r="49" spans="1:6" s="7" customFormat="1" ht="19">
      <c r="A49" s="107">
        <v>38</v>
      </c>
      <c r="B49" s="8" t="s">
        <v>278</v>
      </c>
      <c r="C49" s="8" t="s">
        <v>335</v>
      </c>
      <c r="D49" s="66">
        <v>450</v>
      </c>
      <c r="E49" s="8">
        <f>COUNTIF('SOLO ENTRIES 独舞'!H$12:H$58,'SOLO ENTRIES 独舞'!P42)</f>
        <v>0</v>
      </c>
      <c r="F49" s="73">
        <f t="shared" si="1"/>
        <v>0</v>
      </c>
    </row>
    <row r="50" spans="1:6" s="7" customFormat="1" ht="19">
      <c r="A50" s="107">
        <v>39</v>
      </c>
      <c r="B50" s="8" t="s">
        <v>412</v>
      </c>
      <c r="C50" s="8" t="s">
        <v>440</v>
      </c>
      <c r="D50" s="66">
        <v>450</v>
      </c>
      <c r="E50" s="8">
        <f>COUNTIF('SOLO ENTRIES 独舞'!H$12:H$58,'SOLO ENTRIES 独舞'!P43)</f>
        <v>0</v>
      </c>
      <c r="F50" s="73">
        <f t="shared" si="1"/>
        <v>0</v>
      </c>
    </row>
    <row r="51" spans="1:6" s="7" customFormat="1" ht="19">
      <c r="A51" s="106">
        <v>40</v>
      </c>
      <c r="B51" s="8" t="s">
        <v>279</v>
      </c>
      <c r="C51" s="8" t="s">
        <v>336</v>
      </c>
      <c r="D51" s="66">
        <v>450</v>
      </c>
      <c r="E51" s="8">
        <f>COUNTIF('SOLO ENTRIES 独舞'!H$12:H$58,'SOLO ENTRIES 独舞'!P44)</f>
        <v>0</v>
      </c>
      <c r="F51" s="73">
        <f t="shared" si="1"/>
        <v>0</v>
      </c>
    </row>
    <row r="52" spans="1:6" s="7" customFormat="1" ht="19">
      <c r="A52" s="107">
        <v>41</v>
      </c>
      <c r="B52" s="8" t="s">
        <v>166</v>
      </c>
      <c r="C52" s="8" t="s">
        <v>170</v>
      </c>
      <c r="D52" s="66">
        <v>520</v>
      </c>
      <c r="E52" s="8">
        <f>COUNTIF('MULTIPLE SOLO ENTRIES 多项独舞报名'!I$12:I$58,'MULTIPLE SOLO ENTRIES 多项独舞报名'!Q16)</f>
        <v>0</v>
      </c>
      <c r="F52" s="73">
        <f>D52*E52</f>
        <v>0</v>
      </c>
    </row>
    <row r="53" spans="1:6" s="7" customFormat="1" ht="19">
      <c r="A53" s="107">
        <v>42</v>
      </c>
      <c r="B53" s="8" t="s">
        <v>167</v>
      </c>
      <c r="C53" s="8" t="s">
        <v>171</v>
      </c>
      <c r="D53" s="66">
        <v>590</v>
      </c>
      <c r="E53" s="8">
        <f>COUNTIF('MULTIPLE SOLO ENTRIES 多项独舞报名'!I$12:I$58,'MULTIPLE SOLO ENTRIES 多项独舞报名'!Q17)</f>
        <v>0</v>
      </c>
      <c r="F53" s="73">
        <f>D53*E53</f>
        <v>0</v>
      </c>
    </row>
    <row r="54" spans="1:6" s="7" customFormat="1" ht="19">
      <c r="A54" s="106">
        <v>43</v>
      </c>
      <c r="B54" s="8" t="s">
        <v>225</v>
      </c>
      <c r="C54" s="63" t="s">
        <v>222</v>
      </c>
      <c r="D54" s="67">
        <v>250</v>
      </c>
      <c r="E54" s="8">
        <f>COUNTIF('DUO-TRIO ENTRIES 双-三人舞'!I$12:I$59,'DUO-TRIO ENTRIES 双-三人舞'!N27)</f>
        <v>0</v>
      </c>
      <c r="F54" s="73">
        <f t="shared" ref="F54:F56" si="2">D54*E54</f>
        <v>0</v>
      </c>
    </row>
    <row r="55" spans="1:6" s="7" customFormat="1" ht="19">
      <c r="A55" s="107">
        <v>44</v>
      </c>
      <c r="B55" s="8" t="s">
        <v>226</v>
      </c>
      <c r="C55" s="8" t="s">
        <v>223</v>
      </c>
      <c r="D55" s="67">
        <v>250</v>
      </c>
      <c r="E55" s="8">
        <f>COUNTIF('DUO-TRIO ENTRIES 双-三人舞'!I$12:I$59,'DUO-TRIO ENTRIES 双-三人舞'!N28)</f>
        <v>0</v>
      </c>
      <c r="F55" s="73">
        <f t="shared" si="2"/>
        <v>0</v>
      </c>
    </row>
    <row r="56" spans="1:6" s="7" customFormat="1" ht="19">
      <c r="A56" s="107">
        <v>45</v>
      </c>
      <c r="B56" s="8" t="s">
        <v>227</v>
      </c>
      <c r="C56" s="8" t="s">
        <v>224</v>
      </c>
      <c r="D56" s="67">
        <v>250</v>
      </c>
      <c r="E56" s="8">
        <f>COUNTIF('DUO-TRIO ENTRIES 双-三人舞'!I$12:I$59,'DUO-TRIO ENTRIES 双-三人舞'!N29)</f>
        <v>0</v>
      </c>
      <c r="F56" s="73">
        <f t="shared" si="2"/>
        <v>0</v>
      </c>
    </row>
    <row r="57" spans="1:6" s="7" customFormat="1" ht="19">
      <c r="A57" s="106">
        <v>46</v>
      </c>
      <c r="B57" s="8" t="s">
        <v>41</v>
      </c>
      <c r="C57" s="8" t="s">
        <v>70</v>
      </c>
      <c r="D57" s="67">
        <v>250</v>
      </c>
      <c r="E57" s="8">
        <f>COUNTIF('DUO-TRIO ENTRIES 双-三人舞'!I$12:I$59,'DUO-TRIO ENTRIES 双-三人舞'!N12)</f>
        <v>0</v>
      </c>
      <c r="F57" s="73">
        <f t="shared" si="0"/>
        <v>0</v>
      </c>
    </row>
    <row r="58" spans="1:6" s="7" customFormat="1" ht="19">
      <c r="A58" s="107">
        <v>47</v>
      </c>
      <c r="B58" s="8" t="s">
        <v>36</v>
      </c>
      <c r="C58" s="8" t="s">
        <v>71</v>
      </c>
      <c r="D58" s="67">
        <v>250</v>
      </c>
      <c r="E58" s="8">
        <f>COUNTIF('DUO-TRIO ENTRIES 双-三人舞'!I$12:I$59,'DUO-TRIO ENTRIES 双-三人舞'!N13)</f>
        <v>0</v>
      </c>
      <c r="F58" s="73">
        <f t="shared" si="0"/>
        <v>0</v>
      </c>
    </row>
    <row r="59" spans="1:6" s="7" customFormat="1" ht="19">
      <c r="A59" s="107">
        <v>48</v>
      </c>
      <c r="B59" s="8" t="s">
        <v>74</v>
      </c>
      <c r="C59" s="8" t="s">
        <v>97</v>
      </c>
      <c r="D59" s="67">
        <v>250</v>
      </c>
      <c r="E59" s="8">
        <f>COUNTIF('DUO-TRIO ENTRIES 双-三人舞'!I$12:I$59,'DUO-TRIO ENTRIES 双-三人舞'!N14)</f>
        <v>0</v>
      </c>
      <c r="F59" s="73">
        <f t="shared" si="0"/>
        <v>0</v>
      </c>
    </row>
    <row r="60" spans="1:6" s="7" customFormat="1" ht="19">
      <c r="A60" s="106">
        <v>49</v>
      </c>
      <c r="B60" s="8" t="s">
        <v>418</v>
      </c>
      <c r="C60" s="8" t="s">
        <v>441</v>
      </c>
      <c r="D60" s="67">
        <v>250</v>
      </c>
      <c r="E60" s="8">
        <f>COUNTIF('DUO-TRIO ENTRIES 双-三人舞'!I$12:I$59,'DUO-TRIO ENTRIES 双-三人舞'!N15)</f>
        <v>0</v>
      </c>
      <c r="F60" s="73">
        <f t="shared" si="0"/>
        <v>0</v>
      </c>
    </row>
    <row r="61" spans="1:6" s="7" customFormat="1" ht="19">
      <c r="A61" s="107">
        <v>50</v>
      </c>
      <c r="B61" s="8" t="s">
        <v>99</v>
      </c>
      <c r="C61" s="8" t="s">
        <v>98</v>
      </c>
      <c r="D61" s="67">
        <v>250</v>
      </c>
      <c r="E61" s="8">
        <f>COUNTIF('DUO-TRIO ENTRIES 双-三人舞'!I$12:I$59,'DUO-TRIO ENTRIES 双-三人舞'!N16)</f>
        <v>0</v>
      </c>
      <c r="F61" s="73">
        <f>D61*E61</f>
        <v>0</v>
      </c>
    </row>
    <row r="62" spans="1:6" s="7" customFormat="1" ht="19">
      <c r="A62" s="107">
        <v>51</v>
      </c>
      <c r="B62" s="8" t="s">
        <v>37</v>
      </c>
      <c r="C62" s="8" t="s">
        <v>76</v>
      </c>
      <c r="D62" s="67">
        <v>250</v>
      </c>
      <c r="E62" s="8">
        <f>COUNTIF('DUO-TRIO ENTRIES 双-三人舞'!I$12:I$59,'DUO-TRIO ENTRIES 双-三人舞'!N17)</f>
        <v>0</v>
      </c>
      <c r="F62" s="73">
        <f t="shared" si="0"/>
        <v>0</v>
      </c>
    </row>
    <row r="63" spans="1:6" s="7" customFormat="1" ht="19">
      <c r="A63" s="106">
        <v>52</v>
      </c>
      <c r="B63" s="8" t="s">
        <v>38</v>
      </c>
      <c r="C63" s="8" t="s">
        <v>77</v>
      </c>
      <c r="D63" s="67">
        <v>250</v>
      </c>
      <c r="E63" s="8">
        <f>COUNTIF('DUO-TRIO ENTRIES 双-三人舞'!I$12:I$59,'DUO-TRIO ENTRIES 双-三人舞'!N18)</f>
        <v>0</v>
      </c>
      <c r="F63" s="73">
        <f t="shared" si="0"/>
        <v>0</v>
      </c>
    </row>
    <row r="64" spans="1:6" s="7" customFormat="1" ht="19">
      <c r="A64" s="107">
        <v>53</v>
      </c>
      <c r="B64" s="8" t="s">
        <v>75</v>
      </c>
      <c r="C64" s="8" t="s">
        <v>100</v>
      </c>
      <c r="D64" s="67">
        <v>250</v>
      </c>
      <c r="E64" s="8">
        <f>COUNTIF('DUO-TRIO ENTRIES 双-三人舞'!I$12:I$59,'DUO-TRIO ENTRIES 双-三人舞'!N19)</f>
        <v>0</v>
      </c>
      <c r="F64" s="73">
        <f t="shared" si="0"/>
        <v>0</v>
      </c>
    </row>
    <row r="65" spans="1:6" s="7" customFormat="1" ht="19">
      <c r="A65" s="107">
        <v>54</v>
      </c>
      <c r="B65" s="8" t="s">
        <v>424</v>
      </c>
      <c r="C65" s="8" t="s">
        <v>442</v>
      </c>
      <c r="D65" s="67">
        <v>250</v>
      </c>
      <c r="E65" s="8">
        <f>COUNTIF('DUO-TRIO ENTRIES 双-三人舞'!I$12:I$59,'DUO-TRIO ENTRIES 双-三人舞'!N20)</f>
        <v>0</v>
      </c>
      <c r="F65" s="73">
        <f t="shared" si="0"/>
        <v>0</v>
      </c>
    </row>
    <row r="66" spans="1:6" s="7" customFormat="1" ht="19">
      <c r="A66" s="106">
        <v>55</v>
      </c>
      <c r="B66" s="8" t="s">
        <v>102</v>
      </c>
      <c r="C66" s="8" t="s">
        <v>101</v>
      </c>
      <c r="D66" s="67">
        <v>250</v>
      </c>
      <c r="E66" s="8">
        <f>COUNTIF('DUO-TRIO ENTRIES 双-三人舞'!I$12:I$59,'DUO-TRIO ENTRIES 双-三人舞'!N21)</f>
        <v>0</v>
      </c>
      <c r="F66" s="73">
        <f>D66*E66</f>
        <v>0</v>
      </c>
    </row>
    <row r="67" spans="1:6" s="7" customFormat="1" ht="19">
      <c r="A67" s="107">
        <v>56</v>
      </c>
      <c r="B67" s="8" t="s">
        <v>39</v>
      </c>
      <c r="C67" s="8" t="s">
        <v>104</v>
      </c>
      <c r="D67" s="67">
        <v>250</v>
      </c>
      <c r="E67" s="8">
        <f>COUNTIF('DUO-TRIO ENTRIES 双-三人舞'!I$12:I$59,'DUO-TRIO ENTRIES 双-三人舞'!N22)</f>
        <v>0</v>
      </c>
      <c r="F67" s="73">
        <f t="shared" si="0"/>
        <v>0</v>
      </c>
    </row>
    <row r="68" spans="1:6" s="7" customFormat="1" ht="19">
      <c r="A68" s="107">
        <v>57</v>
      </c>
      <c r="B68" s="8" t="s">
        <v>42</v>
      </c>
      <c r="C68" s="8" t="s">
        <v>105</v>
      </c>
      <c r="D68" s="67">
        <v>250</v>
      </c>
      <c r="E68" s="8">
        <f>COUNTIF('DUO-TRIO ENTRIES 双-三人舞'!I$12:I$59,'DUO-TRIO ENTRIES 双-三人舞'!N23)</f>
        <v>0</v>
      </c>
      <c r="F68" s="73">
        <f t="shared" si="0"/>
        <v>0</v>
      </c>
    </row>
    <row r="69" spans="1:6" s="7" customFormat="1" ht="19">
      <c r="A69" s="106">
        <v>58</v>
      </c>
      <c r="B69" s="8" t="s">
        <v>40</v>
      </c>
      <c r="C69" s="8" t="s">
        <v>106</v>
      </c>
      <c r="D69" s="67">
        <v>250</v>
      </c>
      <c r="E69" s="8">
        <f>COUNTIF('DUO-TRIO ENTRIES 双-三人舞'!I$12:I$59,'DUO-TRIO ENTRIES 双-三人舞'!N24)</f>
        <v>0</v>
      </c>
      <c r="F69" s="73">
        <f t="shared" si="0"/>
        <v>0</v>
      </c>
    </row>
    <row r="70" spans="1:6" s="7" customFormat="1" ht="19">
      <c r="A70" s="107">
        <v>59</v>
      </c>
      <c r="B70" s="8" t="s">
        <v>430</v>
      </c>
      <c r="C70" s="8" t="s">
        <v>443</v>
      </c>
      <c r="D70" s="67">
        <v>250</v>
      </c>
      <c r="E70" s="8">
        <f>COUNTIF('DUO-TRIO ENTRIES 双-三人舞'!I$12:I$59,'DUO-TRIO ENTRIES 双-三人舞'!N25)</f>
        <v>0</v>
      </c>
      <c r="F70" s="73">
        <f t="shared" si="0"/>
        <v>0</v>
      </c>
    </row>
    <row r="71" spans="1:6" s="7" customFormat="1" ht="19">
      <c r="A71" s="107">
        <v>60</v>
      </c>
      <c r="B71" s="8" t="s">
        <v>103</v>
      </c>
      <c r="C71" s="8" t="s">
        <v>107</v>
      </c>
      <c r="D71" s="67">
        <v>250</v>
      </c>
      <c r="E71" s="8">
        <f>COUNTIF('DUO-TRIO ENTRIES 双-三人舞'!I$12:I$59,'DUO-TRIO ENTRIES 双-三人舞'!N26)</f>
        <v>0</v>
      </c>
      <c r="F71" s="73">
        <f t="shared" si="0"/>
        <v>0</v>
      </c>
    </row>
    <row r="72" spans="1:6" s="7" customFormat="1" ht="19">
      <c r="A72" s="106">
        <v>61</v>
      </c>
      <c r="B72" s="8" t="s">
        <v>43</v>
      </c>
      <c r="C72" s="8" t="s">
        <v>78</v>
      </c>
      <c r="D72" s="67">
        <v>300</v>
      </c>
      <c r="E72" s="8">
        <f>COUNTIF('SMALL GROUP ENTRIES 小群舞'!I$12:I$131,'SMALL GROUP ENTRIES 小群舞'!O12)</f>
        <v>0</v>
      </c>
      <c r="F72" s="73">
        <f t="shared" si="0"/>
        <v>0</v>
      </c>
    </row>
    <row r="73" spans="1:6" s="7" customFormat="1" ht="19">
      <c r="A73" s="107">
        <v>62</v>
      </c>
      <c r="B73" s="8" t="s">
        <v>44</v>
      </c>
      <c r="C73" s="8" t="s">
        <v>79</v>
      </c>
      <c r="D73" s="67">
        <v>300</v>
      </c>
      <c r="E73" s="8">
        <f>COUNTIF('SMALL GROUP ENTRIES 小群舞'!I$12:I$131,'SMALL GROUP ENTRIES 小群舞'!O13)</f>
        <v>0</v>
      </c>
      <c r="F73" s="73">
        <f t="shared" si="0"/>
        <v>0</v>
      </c>
    </row>
    <row r="74" spans="1:6" s="7" customFormat="1" ht="19">
      <c r="A74" s="107">
        <v>63</v>
      </c>
      <c r="B74" s="8" t="s">
        <v>72</v>
      </c>
      <c r="C74" s="8" t="s">
        <v>109</v>
      </c>
      <c r="D74" s="67">
        <v>300</v>
      </c>
      <c r="E74" s="8">
        <f>COUNTIF('SMALL GROUP ENTRIES 小群舞'!I$12:I$131,'SMALL GROUP ENTRIES 小群舞'!O14)</f>
        <v>0</v>
      </c>
      <c r="F74" s="73">
        <f>D74*E74</f>
        <v>0</v>
      </c>
    </row>
    <row r="75" spans="1:6" s="7" customFormat="1" ht="19">
      <c r="A75" s="106">
        <v>64</v>
      </c>
      <c r="B75" s="8" t="s">
        <v>450</v>
      </c>
      <c r="C75" s="8" t="s">
        <v>454</v>
      </c>
      <c r="D75" s="67">
        <v>300</v>
      </c>
      <c r="E75" s="8">
        <f>COUNTIF('SMALL GROUP ENTRIES 小群舞'!I$12:I$131,'SMALL GROUP ENTRIES 小群舞'!O15)</f>
        <v>0</v>
      </c>
      <c r="F75" s="73">
        <f>D75*E75</f>
        <v>0</v>
      </c>
    </row>
    <row r="76" spans="1:6" s="7" customFormat="1" ht="19">
      <c r="A76" s="107">
        <v>65</v>
      </c>
      <c r="B76" s="8" t="s">
        <v>108</v>
      </c>
      <c r="C76" s="8" t="s">
        <v>81</v>
      </c>
      <c r="D76" s="67">
        <v>300</v>
      </c>
      <c r="E76" s="8">
        <f>COUNTIF('SMALL GROUP ENTRIES 小群舞'!I$12:I$131,'SMALL GROUP ENTRIES 小群舞'!O16)</f>
        <v>0</v>
      </c>
      <c r="F76" s="73">
        <f t="shared" si="0"/>
        <v>0</v>
      </c>
    </row>
    <row r="77" spans="1:6" s="7" customFormat="1" ht="19">
      <c r="A77" s="107">
        <v>66</v>
      </c>
      <c r="B77" s="8" t="s">
        <v>45</v>
      </c>
      <c r="C77" s="8" t="s">
        <v>80</v>
      </c>
      <c r="D77" s="67">
        <v>300</v>
      </c>
      <c r="E77" s="8">
        <f>COUNTIF('SMALL GROUP ENTRIES 小群舞'!I$12:I$131,'SMALL GROUP ENTRIES 小群舞'!O17)</f>
        <v>0</v>
      </c>
      <c r="F77" s="73">
        <f t="shared" si="0"/>
        <v>0</v>
      </c>
    </row>
    <row r="78" spans="1:6" s="7" customFormat="1" ht="19">
      <c r="A78" s="106">
        <v>67</v>
      </c>
      <c r="B78" s="8" t="s">
        <v>46</v>
      </c>
      <c r="C78" s="8" t="s">
        <v>82</v>
      </c>
      <c r="D78" s="67">
        <v>300</v>
      </c>
      <c r="E78" s="8">
        <f>COUNTIF('SMALL GROUP ENTRIES 小群舞'!I$12:I$131,'SMALL GROUP ENTRIES 小群舞'!O18)</f>
        <v>0</v>
      </c>
      <c r="F78" s="73">
        <f t="shared" si="0"/>
        <v>0</v>
      </c>
    </row>
    <row r="79" spans="1:6" s="7" customFormat="1" ht="19">
      <c r="A79" s="107">
        <v>68</v>
      </c>
      <c r="B79" s="8" t="s">
        <v>73</v>
      </c>
      <c r="C79" s="8" t="s">
        <v>123</v>
      </c>
      <c r="D79" s="67">
        <v>300</v>
      </c>
      <c r="E79" s="8">
        <f>COUNTIF('SMALL GROUP ENTRIES 小群舞'!I$12:I$131,'SMALL GROUP ENTRIES 小群舞'!O19)</f>
        <v>0</v>
      </c>
      <c r="F79" s="73">
        <f t="shared" si="0"/>
        <v>0</v>
      </c>
    </row>
    <row r="80" spans="1:6" s="7" customFormat="1" ht="19">
      <c r="A80" s="107">
        <v>69</v>
      </c>
      <c r="B80" s="8" t="s">
        <v>451</v>
      </c>
      <c r="C80" s="8" t="s">
        <v>455</v>
      </c>
      <c r="D80" s="67">
        <v>300</v>
      </c>
      <c r="E80" s="8">
        <f>COUNTIF('SMALL GROUP ENTRIES 小群舞'!I$12:I$131,'SMALL GROUP ENTRIES 小群舞'!O20)</f>
        <v>0</v>
      </c>
      <c r="F80" s="73">
        <f t="shared" si="0"/>
        <v>0</v>
      </c>
    </row>
    <row r="81" spans="1:7" s="7" customFormat="1" ht="19">
      <c r="A81" s="106">
        <v>70</v>
      </c>
      <c r="B81" s="8" t="s">
        <v>111</v>
      </c>
      <c r="C81" s="8" t="s">
        <v>110</v>
      </c>
      <c r="D81" s="67">
        <v>300</v>
      </c>
      <c r="E81" s="8">
        <f>COUNTIF('SMALL GROUP ENTRIES 小群舞'!I$12:I$131,'SMALL GROUP ENTRIES 小群舞'!O21)</f>
        <v>0</v>
      </c>
      <c r="F81" s="73">
        <f>D81*E81</f>
        <v>0</v>
      </c>
    </row>
    <row r="82" spans="1:7" s="7" customFormat="1" ht="19">
      <c r="A82" s="107">
        <v>71</v>
      </c>
      <c r="B82" s="8" t="s">
        <v>47</v>
      </c>
      <c r="C82" s="8" t="s">
        <v>112</v>
      </c>
      <c r="D82" s="67">
        <v>300</v>
      </c>
      <c r="E82" s="8">
        <f>COUNTIF('SMALL GROUP ENTRIES 小群舞'!I$12:I$131,'SMALL GROUP ENTRIES 小群舞'!O22)</f>
        <v>0</v>
      </c>
      <c r="F82" s="73">
        <f t="shared" si="0"/>
        <v>0</v>
      </c>
    </row>
    <row r="83" spans="1:7" s="7" customFormat="1" ht="19">
      <c r="A83" s="107">
        <v>72</v>
      </c>
      <c r="B83" s="8" t="s">
        <v>48</v>
      </c>
      <c r="C83" s="8" t="s">
        <v>113</v>
      </c>
      <c r="D83" s="67">
        <v>300</v>
      </c>
      <c r="E83" s="8">
        <f>COUNTIF('SMALL GROUP ENTRIES 小群舞'!I$12:I$131,'SMALL GROUP ENTRIES 小群舞'!O23)</f>
        <v>0</v>
      </c>
      <c r="F83" s="73">
        <f t="shared" si="0"/>
        <v>0</v>
      </c>
    </row>
    <row r="84" spans="1:7" s="7" customFormat="1" ht="19">
      <c r="A84" s="106">
        <v>73</v>
      </c>
      <c r="B84" s="8" t="s">
        <v>49</v>
      </c>
      <c r="C84" s="8" t="s">
        <v>124</v>
      </c>
      <c r="D84" s="67">
        <v>300</v>
      </c>
      <c r="E84" s="8">
        <f>COUNTIF('SMALL GROUP ENTRIES 小群舞'!I$12:I$131,'SMALL GROUP ENTRIES 小群舞'!O24)</f>
        <v>0</v>
      </c>
      <c r="F84" s="73">
        <f t="shared" si="0"/>
        <v>0</v>
      </c>
    </row>
    <row r="85" spans="1:7" s="7" customFormat="1" ht="19">
      <c r="A85" s="107">
        <v>74</v>
      </c>
      <c r="B85" s="8" t="s">
        <v>452</v>
      </c>
      <c r="C85" s="8" t="s">
        <v>456</v>
      </c>
      <c r="D85" s="67">
        <v>300</v>
      </c>
      <c r="E85" s="8">
        <f>COUNTIF('SMALL GROUP ENTRIES 小群舞'!I$12:I$131,'SMALL GROUP ENTRIES 小群舞'!O25)</f>
        <v>0</v>
      </c>
      <c r="F85" s="73">
        <f t="shared" si="0"/>
        <v>0</v>
      </c>
    </row>
    <row r="86" spans="1:7" s="7" customFormat="1" ht="19">
      <c r="A86" s="107">
        <v>75</v>
      </c>
      <c r="B86" s="8" t="s">
        <v>115</v>
      </c>
      <c r="C86" s="8" t="s">
        <v>114</v>
      </c>
      <c r="D86" s="67">
        <v>300</v>
      </c>
      <c r="E86" s="8">
        <f>COUNTIF('SMALL GROUP ENTRIES 小群舞'!I$12:I$131,'SMALL GROUP ENTRIES 小群舞'!O26)</f>
        <v>0</v>
      </c>
      <c r="F86" s="73">
        <f t="shared" si="0"/>
        <v>0</v>
      </c>
    </row>
    <row r="87" spans="1:7" s="7" customFormat="1" ht="19">
      <c r="A87" s="106">
        <v>76</v>
      </c>
      <c r="B87" s="8" t="s">
        <v>50</v>
      </c>
      <c r="C87" s="8" t="s">
        <v>83</v>
      </c>
      <c r="D87" s="67">
        <v>360</v>
      </c>
      <c r="E87" s="8">
        <f>COUNTIF('LARGE GROUP ENTRIES 大群舞'!I12:I131,'LARGE GROUP ENTRIES 大群舞'!O12)</f>
        <v>0</v>
      </c>
      <c r="F87" s="73">
        <f t="shared" si="0"/>
        <v>0</v>
      </c>
    </row>
    <row r="88" spans="1:7" ht="19">
      <c r="A88" s="107">
        <v>77</v>
      </c>
      <c r="B88" s="8" t="s">
        <v>51</v>
      </c>
      <c r="C88" s="8" t="s">
        <v>84</v>
      </c>
      <c r="D88" s="67">
        <v>360</v>
      </c>
      <c r="E88" s="8">
        <f>COUNTIF('LARGE GROUP ENTRIES 大群舞'!I12:I132,'LARGE GROUP ENTRIES 大群舞'!O13)</f>
        <v>0</v>
      </c>
      <c r="F88" s="73">
        <f t="shared" si="0"/>
        <v>0</v>
      </c>
      <c r="G88" s="7"/>
    </row>
    <row r="89" spans="1:7" ht="19">
      <c r="A89" s="107">
        <v>78</v>
      </c>
      <c r="B89" s="8" t="s">
        <v>88</v>
      </c>
      <c r="C89" s="8" t="s">
        <v>122</v>
      </c>
      <c r="D89" s="67">
        <v>360</v>
      </c>
      <c r="E89" s="8">
        <f>COUNTIF('LARGE GROUP ENTRIES 大群舞'!I12:I133,'LARGE GROUP ENTRIES 大群舞'!O14)</f>
        <v>0</v>
      </c>
      <c r="F89" s="73">
        <f t="shared" si="0"/>
        <v>0</v>
      </c>
    </row>
    <row r="90" spans="1:7" ht="19">
      <c r="A90" s="106">
        <v>79</v>
      </c>
      <c r="B90" s="8" t="s">
        <v>457</v>
      </c>
      <c r="C90" s="8" t="s">
        <v>463</v>
      </c>
      <c r="D90" s="67">
        <v>360</v>
      </c>
      <c r="E90" s="8">
        <f>COUNTIF('LARGE GROUP ENTRIES 大群舞'!I12:I134,'LARGE GROUP ENTRIES 大群舞'!O15)</f>
        <v>0</v>
      </c>
      <c r="F90" s="73">
        <f t="shared" si="0"/>
        <v>0</v>
      </c>
    </row>
    <row r="91" spans="1:7" ht="19">
      <c r="A91" s="107">
        <v>80</v>
      </c>
      <c r="B91" s="8" t="s">
        <v>131</v>
      </c>
      <c r="C91" s="8" t="s">
        <v>87</v>
      </c>
      <c r="D91" s="67">
        <v>360</v>
      </c>
      <c r="E91" s="8">
        <f>COUNTIF('LARGE GROUP ENTRIES 大群舞'!I12:I135,'LARGE GROUP ENTRIES 大群舞'!O16)</f>
        <v>0</v>
      </c>
      <c r="F91" s="73">
        <f>D91*E91</f>
        <v>0</v>
      </c>
      <c r="G91" s="7"/>
    </row>
    <row r="92" spans="1:7" ht="19">
      <c r="A92" s="107">
        <v>81</v>
      </c>
      <c r="B92" s="8" t="s">
        <v>52</v>
      </c>
      <c r="C92" s="8" t="s">
        <v>85</v>
      </c>
      <c r="D92" s="67">
        <v>360</v>
      </c>
      <c r="E92" s="8">
        <f>COUNTIF('LARGE GROUP ENTRIES 大群舞'!I12:I136,'LARGE GROUP ENTRIES 大群舞'!O17)</f>
        <v>0</v>
      </c>
      <c r="F92" s="73">
        <f t="shared" si="0"/>
        <v>0</v>
      </c>
    </row>
    <row r="93" spans="1:7" ht="19">
      <c r="A93" s="106">
        <v>82</v>
      </c>
      <c r="B93" s="8" t="s">
        <v>53</v>
      </c>
      <c r="C93" s="8" t="s">
        <v>86</v>
      </c>
      <c r="D93" s="67">
        <v>360</v>
      </c>
      <c r="E93" s="8">
        <f>COUNTIF('LARGE GROUP ENTRIES 大群舞'!I12:I137,'LARGE GROUP ENTRIES 大群舞'!O18)</f>
        <v>0</v>
      </c>
      <c r="F93" s="73">
        <f t="shared" si="0"/>
        <v>0</v>
      </c>
    </row>
    <row r="94" spans="1:7" ht="19">
      <c r="A94" s="107">
        <v>83</v>
      </c>
      <c r="B94" s="8" t="s">
        <v>89</v>
      </c>
      <c r="C94" s="8" t="s">
        <v>125</v>
      </c>
      <c r="D94" s="67">
        <v>360</v>
      </c>
      <c r="E94" s="8">
        <f>COUNTIF('LARGE GROUP ENTRIES 大群舞'!I12:I138,'LARGE GROUP ENTRIES 大群舞'!O19)</f>
        <v>0</v>
      </c>
      <c r="F94" s="73">
        <f t="shared" si="0"/>
        <v>0</v>
      </c>
    </row>
    <row r="95" spans="1:7" ht="19">
      <c r="A95" s="107">
        <v>84</v>
      </c>
      <c r="B95" s="8" t="s">
        <v>458</v>
      </c>
      <c r="C95" s="8" t="s">
        <v>464</v>
      </c>
      <c r="D95" s="67">
        <v>360</v>
      </c>
      <c r="E95" s="8">
        <f>COUNTIF('LARGE GROUP ENTRIES 大群舞'!I12:I139,'LARGE GROUP ENTRIES 大群舞'!O20)</f>
        <v>0</v>
      </c>
      <c r="F95" s="73">
        <f t="shared" si="0"/>
        <v>0</v>
      </c>
    </row>
    <row r="96" spans="1:7" ht="19">
      <c r="A96" s="106">
        <v>85</v>
      </c>
      <c r="B96" s="8" t="s">
        <v>132</v>
      </c>
      <c r="C96" s="8" t="s">
        <v>126</v>
      </c>
      <c r="D96" s="67">
        <v>360</v>
      </c>
      <c r="E96" s="8">
        <f>COUNTIF('LARGE GROUP ENTRIES 大群舞'!I12:I140,'LARGE GROUP ENTRIES 大群舞'!O21)</f>
        <v>0</v>
      </c>
      <c r="F96" s="73">
        <f>D96*E96</f>
        <v>0</v>
      </c>
    </row>
    <row r="97" spans="1:7" ht="19">
      <c r="A97" s="107">
        <v>86</v>
      </c>
      <c r="B97" s="8" t="s">
        <v>54</v>
      </c>
      <c r="C97" s="8" t="s">
        <v>130</v>
      </c>
      <c r="D97" s="67">
        <v>360</v>
      </c>
      <c r="E97" s="8">
        <f>COUNTIF('LARGE GROUP ENTRIES 大群舞'!I12:I141,'LARGE GROUP ENTRIES 大群舞'!O22)</f>
        <v>0</v>
      </c>
      <c r="F97" s="73">
        <f t="shared" si="0"/>
        <v>0</v>
      </c>
    </row>
    <row r="98" spans="1:7" ht="19">
      <c r="A98" s="107">
        <v>87</v>
      </c>
      <c r="B98" s="8" t="s">
        <v>55</v>
      </c>
      <c r="C98" s="8" t="s">
        <v>129</v>
      </c>
      <c r="D98" s="67">
        <v>360</v>
      </c>
      <c r="E98" s="8">
        <f>COUNTIF('LARGE GROUP ENTRIES 大群舞'!I12:I142,'LARGE GROUP ENTRIES 大群舞'!O23)</f>
        <v>0</v>
      </c>
      <c r="F98" s="73">
        <f t="shared" si="0"/>
        <v>0</v>
      </c>
    </row>
    <row r="99" spans="1:7" ht="19">
      <c r="A99" s="106">
        <v>88</v>
      </c>
      <c r="B99" s="8" t="s">
        <v>56</v>
      </c>
      <c r="C99" s="8" t="s">
        <v>128</v>
      </c>
      <c r="D99" s="67">
        <v>360</v>
      </c>
      <c r="E99" s="8">
        <f>COUNTIF('LARGE GROUP ENTRIES 大群舞'!I12:I143,'LARGE GROUP ENTRIES 大群舞'!O24)</f>
        <v>0</v>
      </c>
      <c r="F99" s="73">
        <f t="shared" si="0"/>
        <v>0</v>
      </c>
    </row>
    <row r="100" spans="1:7" ht="19">
      <c r="A100" s="107">
        <v>89</v>
      </c>
      <c r="B100" s="79" t="s">
        <v>459</v>
      </c>
      <c r="C100" s="69" t="s">
        <v>465</v>
      </c>
      <c r="D100" s="67">
        <v>360</v>
      </c>
      <c r="E100" s="8">
        <f>COUNTIF('LARGE GROUP ENTRIES 大群舞'!I12:I144,'LARGE GROUP ENTRIES 大群舞'!O25)</f>
        <v>0</v>
      </c>
      <c r="F100" s="73">
        <f t="shared" si="0"/>
        <v>0</v>
      </c>
    </row>
    <row r="101" spans="1:7" ht="19">
      <c r="A101" s="107">
        <v>90</v>
      </c>
      <c r="B101" s="79" t="s">
        <v>133</v>
      </c>
      <c r="C101" s="69" t="s">
        <v>127</v>
      </c>
      <c r="D101" s="67">
        <v>360</v>
      </c>
      <c r="E101" s="8">
        <f>COUNTIF('LARGE GROUP ENTRIES 大群舞'!I12:I145,'LARGE GROUP ENTRIES 大群舞'!O26)</f>
        <v>0</v>
      </c>
      <c r="F101" s="78">
        <f>D101*E101</f>
        <v>0</v>
      </c>
    </row>
    <row r="102" spans="1:7" ht="19">
      <c r="A102" s="106">
        <v>91</v>
      </c>
      <c r="B102" s="79" t="s">
        <v>135</v>
      </c>
      <c r="C102" s="69" t="s">
        <v>172</v>
      </c>
      <c r="D102" s="70">
        <v>350</v>
      </c>
      <c r="E102" s="8">
        <f>COUNTIF('WORKSHOP ENTRIES 大师课报名'!H12:H58,'WORKSHOP ENTRIES 大师课报名'!O12)</f>
        <v>0</v>
      </c>
      <c r="F102" s="78">
        <f>D102*E102</f>
        <v>0</v>
      </c>
    </row>
    <row r="103" spans="1:7" ht="19">
      <c r="A103" s="107">
        <v>92</v>
      </c>
      <c r="B103" s="71" t="s">
        <v>136</v>
      </c>
      <c r="C103" s="69" t="s">
        <v>173</v>
      </c>
      <c r="D103" s="70">
        <v>350</v>
      </c>
      <c r="E103" s="8">
        <f>COUNTIF('WORKSHOP ENTRIES 大师课报名'!H12:H59,'WORKSHOP ENTRIES 大师课报名'!O13)</f>
        <v>0</v>
      </c>
      <c r="F103" s="73">
        <f>D103*E103</f>
        <v>0</v>
      </c>
      <c r="G103" s="7"/>
    </row>
    <row r="104" spans="1:7" ht="20" thickBot="1">
      <c r="A104" s="107">
        <v>93</v>
      </c>
      <c r="B104" s="80" t="s">
        <v>137</v>
      </c>
      <c r="C104" s="62" t="s">
        <v>174</v>
      </c>
      <c r="D104" s="68">
        <v>350</v>
      </c>
      <c r="E104" s="62">
        <f>COUNTIF('WORKSHOP ENTRIES 大师课报名'!H12:H60,'WORKSHOP ENTRIES 大师课报名'!O14)</f>
        <v>0</v>
      </c>
      <c r="F104" s="81">
        <f>D104*E104</f>
        <v>0</v>
      </c>
    </row>
    <row r="105" spans="1:7" ht="19">
      <c r="A105" s="7"/>
      <c r="B105" s="7"/>
      <c r="C105" s="7"/>
      <c r="D105" s="9" t="s">
        <v>19</v>
      </c>
      <c r="E105" s="9">
        <f>SUM(E12:E104)</f>
        <v>0</v>
      </c>
      <c r="F105" s="10"/>
      <c r="G105" s="7"/>
    </row>
    <row r="106" spans="1:7" ht="19">
      <c r="A106" s="9"/>
      <c r="B106" s="7"/>
      <c r="C106" s="7"/>
      <c r="D106" s="180" t="s">
        <v>177</v>
      </c>
      <c r="E106" s="180"/>
      <c r="F106" s="77">
        <f>SUM(F12:F104)</f>
        <v>0</v>
      </c>
      <c r="G106" s="7"/>
    </row>
    <row r="107" spans="1:7" ht="19">
      <c r="A107" s="9"/>
      <c r="B107" s="7"/>
      <c r="C107" s="7"/>
      <c r="D107" s="179" t="s">
        <v>175</v>
      </c>
      <c r="E107" s="179"/>
      <c r="F107" s="85" t="str">
        <f>IF(E105&lt;=4,"0%",IF(E105&lt;=9,"5%",IF(E105&lt;50,"10%",IF(E105&gt;=50,"15%"))))</f>
        <v>0%</v>
      </c>
      <c r="G107" s="7"/>
    </row>
    <row r="108" spans="1:7" ht="19">
      <c r="A108" s="9"/>
      <c r="B108" s="7"/>
      <c r="C108" s="7"/>
      <c r="D108" s="9" t="s">
        <v>176</v>
      </c>
      <c r="E108" s="7"/>
      <c r="F108" s="86">
        <f>F106*(100%-F107)</f>
        <v>0</v>
      </c>
      <c r="G108" s="7" t="s">
        <v>18</v>
      </c>
    </row>
    <row r="109" spans="1:7" ht="19">
      <c r="A109" s="9"/>
      <c r="B109" s="7"/>
      <c r="C109" s="7"/>
      <c r="D109" s="82"/>
      <c r="E109" s="82"/>
      <c r="F109" s="77"/>
      <c r="G109" s="7"/>
    </row>
    <row r="110" spans="1:7" ht="19">
      <c r="A110" s="9"/>
      <c r="B110" s="7"/>
      <c r="C110" s="7"/>
      <c r="D110" s="82"/>
      <c r="E110" s="82"/>
      <c r="F110" s="77"/>
    </row>
    <row r="111" spans="1:7" ht="19">
      <c r="A111" s="9"/>
      <c r="B111" s="7"/>
      <c r="C111" s="7"/>
      <c r="D111" s="82"/>
      <c r="E111" s="82"/>
      <c r="F111" s="77"/>
    </row>
    <row r="112" spans="1:7" ht="19">
      <c r="A112" s="9"/>
      <c r="B112" s="7"/>
      <c r="C112" s="7"/>
      <c r="D112" s="82"/>
      <c r="E112" s="82"/>
      <c r="F112" s="77"/>
    </row>
    <row r="113" spans="1:6" ht="19">
      <c r="A113" s="7"/>
      <c r="B113" s="7"/>
      <c r="C113" s="7"/>
      <c r="D113" s="7"/>
      <c r="E113" s="7"/>
      <c r="F113" s="7"/>
    </row>
    <row r="114" spans="1:6" ht="19">
      <c r="A114" s="7" t="s">
        <v>183</v>
      </c>
      <c r="B114" s="7"/>
      <c r="C114" s="7"/>
      <c r="D114" s="7"/>
      <c r="E114" s="7"/>
      <c r="F114" s="7"/>
    </row>
    <row r="115" spans="1:6" ht="19">
      <c r="A115" s="7" t="s">
        <v>60</v>
      </c>
      <c r="B115" s="7"/>
      <c r="C115" s="7"/>
      <c r="D115" s="7"/>
      <c r="E115" s="7"/>
      <c r="F115" s="7"/>
    </row>
    <row r="116" spans="1:6">
      <c r="A116" s="93" t="s">
        <v>184</v>
      </c>
    </row>
    <row r="117" spans="1:6" ht="19">
      <c r="A117" s="7" t="s">
        <v>59</v>
      </c>
    </row>
    <row r="118" spans="1:6" ht="19">
      <c r="A118" s="94" t="s">
        <v>185</v>
      </c>
    </row>
    <row r="119" spans="1:6" ht="19">
      <c r="A119" s="56" t="s">
        <v>61</v>
      </c>
    </row>
    <row r="120" spans="1:6" ht="19">
      <c r="A120" s="94" t="s">
        <v>186</v>
      </c>
    </row>
    <row r="121" spans="1:6" ht="19">
      <c r="A121" s="7" t="s">
        <v>58</v>
      </c>
    </row>
    <row r="122" spans="1:6" ht="19">
      <c r="A122" s="94" t="s">
        <v>187</v>
      </c>
    </row>
    <row r="123" spans="1:6" ht="19">
      <c r="A123" s="7" t="s">
        <v>91</v>
      </c>
    </row>
    <row r="124" spans="1:6" ht="19">
      <c r="A124" s="94" t="s">
        <v>188</v>
      </c>
    </row>
    <row r="125" spans="1:6" ht="19">
      <c r="A125" s="7" t="s">
        <v>92</v>
      </c>
    </row>
    <row r="126" spans="1:6" ht="19">
      <c r="A126" s="94" t="s">
        <v>189</v>
      </c>
    </row>
    <row r="127" spans="1:6" ht="19">
      <c r="A127" s="7" t="s">
        <v>62</v>
      </c>
    </row>
    <row r="128" spans="1:6" ht="19">
      <c r="A128" s="94" t="s">
        <v>190</v>
      </c>
    </row>
  </sheetData>
  <sheetProtection algorithmName="SHA-512" hashValue="IQ4wPzJc/qCrfmWaF61LQqVbk9LTw4JvNP9Lls2r4wvkp1KDWaHzg5Li8T3egXRimq0JQpZxmOj9/7Sf46nS0Q==" saltValue="++1mX5qh4CBuFa/8myyzSA==" spinCount="100000" sheet="1" scenarios="1" selectLockedCells="1" selectUnlockedCells="1"/>
  <mergeCells count="11">
    <mergeCell ref="D107:E107"/>
    <mergeCell ref="D106:E106"/>
    <mergeCell ref="B3:F3"/>
    <mergeCell ref="A7:A9"/>
    <mergeCell ref="A1:E1"/>
    <mergeCell ref="B4:F4"/>
    <mergeCell ref="B5:F5"/>
    <mergeCell ref="B6:F6"/>
    <mergeCell ref="B7:F7"/>
    <mergeCell ref="B8:F8"/>
    <mergeCell ref="B9:F9"/>
  </mergeCells>
  <phoneticPr fontId="13"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2"/>
  <sheetViews>
    <sheetView topLeftCell="D1" workbookViewId="0">
      <selection activeCell="G12" sqref="G12"/>
    </sheetView>
  </sheetViews>
  <sheetFormatPr baseColWidth="10" defaultRowHeight="16"/>
  <cols>
    <col min="1" max="1" width="17.6640625" style="1" customWidth="1"/>
    <col min="2" max="2" width="32.33203125" style="1" customWidth="1"/>
    <col min="3" max="3" width="10.83203125" style="1"/>
    <col min="4" max="4" width="16" style="1" bestFit="1" customWidth="1"/>
    <col min="5" max="5" width="17" style="1" customWidth="1"/>
    <col min="6" max="6" width="17.6640625" style="1" bestFit="1" customWidth="1"/>
    <col min="7" max="7" width="84.6640625" style="1" customWidth="1"/>
    <col min="8" max="8" width="8.33203125" style="1" customWidth="1"/>
    <col min="9" max="9" width="13.5" style="1" bestFit="1" customWidth="1"/>
    <col min="10" max="10" width="14.83203125" style="1" bestFit="1" customWidth="1"/>
    <col min="11" max="11" width="14.83203125" style="1" customWidth="1"/>
    <col min="12" max="12" width="10.83203125" style="1"/>
    <col min="13" max="14" width="10.83203125" style="1" hidden="1" customWidth="1"/>
    <col min="15" max="15" width="78" style="1" customWidth="1"/>
    <col min="16" max="16" width="16" style="1" customWidth="1"/>
    <col min="17" max="17" width="14.6640625" style="1" customWidth="1"/>
    <col min="18" max="18" width="19.33203125" style="1" bestFit="1" customWidth="1"/>
    <col min="19" max="20" width="10.83203125" style="1"/>
    <col min="21" max="21" width="14" style="1" bestFit="1" customWidth="1"/>
    <col min="22" max="16384" width="10.83203125" style="1"/>
  </cols>
  <sheetData>
    <row r="1" spans="1:16" ht="24">
      <c r="A1" s="11" t="s">
        <v>22</v>
      </c>
    </row>
    <row r="2" spans="1:16" ht="22" thickBot="1">
      <c r="A2" s="2" t="s">
        <v>193</v>
      </c>
    </row>
    <row r="3" spans="1:16" ht="21">
      <c r="A3" s="3" t="s">
        <v>13</v>
      </c>
      <c r="B3" s="181">
        <f>'SCHOOL''S PARTICULARS 学校资料'!B5:F5</f>
        <v>0</v>
      </c>
      <c r="C3" s="182"/>
      <c r="D3" s="182"/>
      <c r="E3" s="182"/>
      <c r="F3" s="183"/>
    </row>
    <row r="4" spans="1:16" ht="19">
      <c r="A4" s="4" t="s">
        <v>14</v>
      </c>
      <c r="B4" s="186">
        <f>'SCHOOL''S PARTICULARS 学校资料'!B6:F6</f>
        <v>0</v>
      </c>
      <c r="C4" s="187"/>
      <c r="D4" s="187"/>
      <c r="E4" s="187"/>
      <c r="F4" s="188"/>
    </row>
    <row r="5" spans="1:16" ht="19">
      <c r="A5" s="4" t="s">
        <v>16</v>
      </c>
      <c r="B5" s="186">
        <f>'SCHOOL''S PARTICULARS 学校资料'!B7:F7</f>
        <v>0</v>
      </c>
      <c r="C5" s="187"/>
      <c r="D5" s="187"/>
      <c r="E5" s="187"/>
      <c r="F5" s="188"/>
    </row>
    <row r="6" spans="1:16" ht="19">
      <c r="A6" s="4" t="s">
        <v>15</v>
      </c>
      <c r="B6" s="186">
        <f>'SCHOOL''S PARTICULARS 学校资料'!B8:F8</f>
        <v>0</v>
      </c>
      <c r="C6" s="187"/>
      <c r="D6" s="187"/>
      <c r="E6" s="187"/>
      <c r="F6" s="188"/>
    </row>
    <row r="7" spans="1:16">
      <c r="A7" s="184" t="s">
        <v>17</v>
      </c>
      <c r="B7" s="186">
        <f>'SCHOOL''S PARTICULARS 学校资料'!B9:F9</f>
        <v>0</v>
      </c>
      <c r="C7" s="187"/>
      <c r="D7" s="187"/>
      <c r="E7" s="187"/>
      <c r="F7" s="188"/>
    </row>
    <row r="8" spans="1:16">
      <c r="A8" s="184"/>
      <c r="B8" s="186">
        <f>'SCHOOL''S PARTICULARS 学校资料'!B10:F10</f>
        <v>0</v>
      </c>
      <c r="C8" s="187"/>
      <c r="D8" s="187"/>
      <c r="E8" s="187"/>
      <c r="F8" s="188"/>
    </row>
    <row r="9" spans="1:16" ht="17" thickBot="1">
      <c r="A9" s="185"/>
      <c r="B9" s="189">
        <f>'SCHOOL''S PARTICULARS 学校资料'!B11:F11</f>
        <v>0</v>
      </c>
      <c r="C9" s="190"/>
      <c r="D9" s="190"/>
      <c r="E9" s="190"/>
      <c r="F9" s="191"/>
      <c r="G9" s="47"/>
    </row>
    <row r="10" spans="1:16" ht="17" thickBot="1">
      <c r="G10" s="192"/>
      <c r="H10" s="192"/>
      <c r="I10" s="60"/>
      <c r="J10" s="60"/>
      <c r="K10" s="60"/>
    </row>
    <row r="11" spans="1:16" ht="152" thickBot="1">
      <c r="A11" s="12" t="s">
        <v>24</v>
      </c>
      <c r="B11" s="13" t="s">
        <v>1</v>
      </c>
      <c r="C11" s="13" t="s">
        <v>2</v>
      </c>
      <c r="D11" s="14" t="s">
        <v>385</v>
      </c>
      <c r="E11" s="127" t="s">
        <v>386</v>
      </c>
      <c r="F11" s="50" t="s">
        <v>3</v>
      </c>
      <c r="G11" s="13" t="s">
        <v>35</v>
      </c>
      <c r="H11" s="53" t="s">
        <v>4</v>
      </c>
      <c r="I11" s="138" t="s">
        <v>337</v>
      </c>
      <c r="J11" s="139" t="s">
        <v>338</v>
      </c>
      <c r="K11" s="115" t="s">
        <v>339</v>
      </c>
      <c r="M11" s="15"/>
      <c r="N11" s="16" t="s">
        <v>2</v>
      </c>
      <c r="O11" s="25" t="s">
        <v>35</v>
      </c>
      <c r="P11" s="25" t="s">
        <v>4</v>
      </c>
    </row>
    <row r="12" spans="1:16" ht="19">
      <c r="A12" s="17">
        <v>1</v>
      </c>
      <c r="B12" s="18"/>
      <c r="C12" s="18"/>
      <c r="D12" s="19"/>
      <c r="E12" s="51">
        <f>DATEDIF(D12,DATE(2026,1,1),"Y")</f>
        <v>126</v>
      </c>
      <c r="F12" s="95" t="s">
        <v>383</v>
      </c>
      <c r="G12" s="18"/>
      <c r="H12" s="54">
        <f>IF(G12=O$12,P$12,IF(G12=O$13,P$13,IF(G12=O$14,P$14,IF(G12=O$15,P$15,IF(G12=O$16,P$16,IF(G12=O$17,P$17,IF(G12=O$18,P$18,IF(G12=O$19,P$19,IF(G12=O$20,P$20,IF(G12=O$21,P$21,IF(G12=O$22,P$22,IF(G12=O$23,P$23,IF(G12=O$24,P$24,IF(G12=O$25,P$25,IF(G12=O$26,P$26,IF(G12=O$27,P$27,IF(G12=O$28,P$28,IF(G12=O$29,P$29,IF(G12=O$30,P$30,IF(G12=O$31,P$31,IF(G12=O$32,P$32,IF(G12=O$33,P$33,IF(G12=O$34,P$34,IF(G12=O$35,P$35,IF(G12=O$36,P$36,IF(G12=O$37,P$37,IF(G12=O$38,P$38,IF(G12=O$39,P$39,IF(G12=O$40,P$40,IF(G12=O$41,P$41,IF(G12=O$42,P$42,IF(G12=O$43,P$43,IF(G12=O$44,P$44,IF(G12=O$45,P$45,IF(G12=O$46,P$46,IF(G12=O$47,P$47,0))))))))))))))))))))))))))))))))))))</f>
        <v>0</v>
      </c>
      <c r="I12" s="17"/>
      <c r="J12" s="74"/>
      <c r="K12" s="121"/>
      <c r="N12" s="20" t="s">
        <v>6</v>
      </c>
      <c r="O12" s="25" t="s">
        <v>352</v>
      </c>
      <c r="P12" s="25" t="s">
        <v>28</v>
      </c>
    </row>
    <row r="13" spans="1:16" ht="19">
      <c r="A13" s="21">
        <v>2</v>
      </c>
      <c r="B13" s="22"/>
      <c r="C13" s="22"/>
      <c r="D13" s="23"/>
      <c r="E13" s="51">
        <f>DATEDIF(D13,DATE(2026,1,1),"Y")</f>
        <v>126</v>
      </c>
      <c r="F13" s="95" t="s">
        <v>383</v>
      </c>
      <c r="G13" s="18"/>
      <c r="H13" s="54">
        <f t="shared" ref="H13:H58" si="0">IF(G13=O$12,P$12,IF(G13=O$13,P$13,IF(G13=O$14,P$14,IF(G13=O$15,P$15,IF(G13=O$16,P$16,IF(G13=O$17,P$17,IF(G13=O$18,P$18,IF(G13=O$19,P$19,IF(G13=O$20,P$20,IF(G13=O$21,P$21,IF(G13=O$22,P$22,IF(G13=O$23,P$23,IF(G13=O$24,P$24,IF(G13=O$25,P$25,IF(G13=O$26,P$26,IF(G13=O$27,P$27,IF(G13=O$28,P$28,IF(G13=O$29,P$29,IF(G13=O$30,P$30,IF(G13=O$31,P$31,IF(G13=O$32,P$32,IF(G13=O$33,P$33,IF(G13=O$34,P$34,IF(G13=O$35,P$35,IF(G13=O$36,P$36,IF(G13=O$37,P$37,IF(G13=O$38,P$38,IF(G13=O$39,P$39,IF(G13=O$40,P$40,IF(G13=O$41,P$41,IF(G13=O$42,P$42,IF(G13=O$43,P$43,IF(G13=O$44,P$44,IF(G13=O$45,P$45,IF(G13=O$46,P$46,IF(G13=O$47,P$47,0))))))))))))))))))))))))))))))))))))</f>
        <v>0</v>
      </c>
      <c r="I13" s="21"/>
      <c r="J13" s="74"/>
      <c r="K13" s="122"/>
      <c r="N13" s="24" t="s">
        <v>7</v>
      </c>
      <c r="O13" s="25" t="s">
        <v>353</v>
      </c>
      <c r="P13" s="25" t="s">
        <v>29</v>
      </c>
    </row>
    <row r="14" spans="1:16" ht="19">
      <c r="A14" s="21">
        <v>3</v>
      </c>
      <c r="B14" s="22"/>
      <c r="C14" s="22"/>
      <c r="D14" s="23"/>
      <c r="E14" s="51">
        <f>DATEDIF(D14,DATE(2026,1,1),"Y")</f>
        <v>126</v>
      </c>
      <c r="F14" s="95" t="s">
        <v>383</v>
      </c>
      <c r="G14" s="18"/>
      <c r="H14" s="54">
        <f t="shared" si="0"/>
        <v>0</v>
      </c>
      <c r="I14" s="21"/>
      <c r="J14" s="74"/>
      <c r="K14" s="122"/>
      <c r="N14" s="24" t="s">
        <v>26</v>
      </c>
      <c r="O14" s="25" t="s">
        <v>354</v>
      </c>
      <c r="P14" s="25" t="s">
        <v>68</v>
      </c>
    </row>
    <row r="15" spans="1:16" ht="20" thickBot="1">
      <c r="A15" s="21">
        <v>4</v>
      </c>
      <c r="B15" s="22"/>
      <c r="C15" s="22"/>
      <c r="D15" s="23"/>
      <c r="E15" s="51">
        <f t="shared" ref="E15:E58" si="1">DATEDIF(D15,DATE(2026,1,1),"Y")</f>
        <v>126</v>
      </c>
      <c r="F15" s="95" t="s">
        <v>383</v>
      </c>
      <c r="G15" s="18"/>
      <c r="H15" s="54">
        <f t="shared" si="0"/>
        <v>0</v>
      </c>
      <c r="I15" s="21"/>
      <c r="J15" s="74"/>
      <c r="K15" s="122"/>
      <c r="N15" s="26" t="s">
        <v>27</v>
      </c>
      <c r="O15" s="25" t="s">
        <v>396</v>
      </c>
      <c r="P15" s="25" t="s">
        <v>397</v>
      </c>
    </row>
    <row r="16" spans="1:16" ht="19">
      <c r="A16" s="21">
        <v>5</v>
      </c>
      <c r="B16" s="22"/>
      <c r="C16" s="22"/>
      <c r="D16" s="22"/>
      <c r="E16" s="51">
        <f t="shared" si="1"/>
        <v>126</v>
      </c>
      <c r="F16" s="95" t="s">
        <v>383</v>
      </c>
      <c r="G16" s="18"/>
      <c r="H16" s="54">
        <f t="shared" si="0"/>
        <v>0</v>
      </c>
      <c r="I16" s="21"/>
      <c r="J16" s="74"/>
      <c r="K16" s="122"/>
      <c r="O16" s="25" t="s">
        <v>398</v>
      </c>
      <c r="P16" s="25" t="s">
        <v>94</v>
      </c>
    </row>
    <row r="17" spans="1:16" ht="19">
      <c r="A17" s="21">
        <v>6</v>
      </c>
      <c r="B17" s="22"/>
      <c r="C17" s="22"/>
      <c r="D17" s="23"/>
      <c r="E17" s="51">
        <f t="shared" si="1"/>
        <v>126</v>
      </c>
      <c r="F17" s="95" t="s">
        <v>383</v>
      </c>
      <c r="G17" s="18"/>
      <c r="H17" s="54">
        <f t="shared" si="0"/>
        <v>0</v>
      </c>
      <c r="I17" s="21"/>
      <c r="J17" s="74"/>
      <c r="K17" s="122"/>
      <c r="O17" s="25" t="s">
        <v>134</v>
      </c>
      <c r="P17" s="46" t="s">
        <v>117</v>
      </c>
    </row>
    <row r="18" spans="1:16" ht="19">
      <c r="A18" s="21">
        <v>7</v>
      </c>
      <c r="B18" s="22"/>
      <c r="C18" s="22"/>
      <c r="D18" s="22"/>
      <c r="E18" s="51">
        <f t="shared" si="1"/>
        <v>126</v>
      </c>
      <c r="F18" s="95" t="s">
        <v>383</v>
      </c>
      <c r="G18" s="18"/>
      <c r="H18" s="54">
        <f t="shared" si="0"/>
        <v>0</v>
      </c>
      <c r="I18" s="21"/>
      <c r="J18" s="74"/>
      <c r="K18" s="122"/>
      <c r="O18" s="25" t="s">
        <v>355</v>
      </c>
      <c r="P18" s="25" t="s">
        <v>260</v>
      </c>
    </row>
    <row r="19" spans="1:16" ht="19">
      <c r="A19" s="21">
        <v>8</v>
      </c>
      <c r="B19" s="22"/>
      <c r="C19" s="22"/>
      <c r="D19" s="22"/>
      <c r="E19" s="51">
        <f t="shared" si="1"/>
        <v>126</v>
      </c>
      <c r="F19" s="95" t="s">
        <v>383</v>
      </c>
      <c r="G19" s="18"/>
      <c r="H19" s="54">
        <f t="shared" si="0"/>
        <v>0</v>
      </c>
      <c r="I19" s="21"/>
      <c r="J19" s="74"/>
      <c r="K19" s="122"/>
      <c r="O19" s="25" t="s">
        <v>356</v>
      </c>
      <c r="P19" s="25" t="s">
        <v>261</v>
      </c>
    </row>
    <row r="20" spans="1:16" ht="19">
      <c r="A20" s="21">
        <v>9</v>
      </c>
      <c r="B20" s="22"/>
      <c r="C20" s="22"/>
      <c r="D20" s="22"/>
      <c r="E20" s="51">
        <f t="shared" si="1"/>
        <v>126</v>
      </c>
      <c r="F20" s="95" t="s">
        <v>383</v>
      </c>
      <c r="G20" s="18"/>
      <c r="H20" s="54">
        <f t="shared" si="0"/>
        <v>0</v>
      </c>
      <c r="I20" s="21"/>
      <c r="J20" s="74"/>
      <c r="K20" s="122"/>
      <c r="O20" s="25" t="s">
        <v>357</v>
      </c>
      <c r="P20" s="25" t="s">
        <v>262</v>
      </c>
    </row>
    <row r="21" spans="1:16" ht="19">
      <c r="A21" s="21">
        <v>10</v>
      </c>
      <c r="B21" s="22"/>
      <c r="C21" s="22"/>
      <c r="D21" s="22"/>
      <c r="E21" s="51">
        <f t="shared" si="1"/>
        <v>126</v>
      </c>
      <c r="F21" s="95" t="s">
        <v>383</v>
      </c>
      <c r="G21" s="18"/>
      <c r="H21" s="54">
        <f t="shared" si="0"/>
        <v>0</v>
      </c>
      <c r="I21" s="21"/>
      <c r="J21" s="74"/>
      <c r="K21" s="122"/>
      <c r="O21" s="25" t="s">
        <v>399</v>
      </c>
      <c r="P21" s="25" t="s">
        <v>400</v>
      </c>
    </row>
    <row r="22" spans="1:16" ht="19">
      <c r="A22" s="21">
        <v>11</v>
      </c>
      <c r="B22" s="22"/>
      <c r="C22" s="22"/>
      <c r="D22" s="22"/>
      <c r="E22" s="51">
        <f t="shared" si="1"/>
        <v>126</v>
      </c>
      <c r="F22" s="95" t="s">
        <v>383</v>
      </c>
      <c r="G22" s="18"/>
      <c r="H22" s="54">
        <f t="shared" si="0"/>
        <v>0</v>
      </c>
      <c r="I22" s="21"/>
      <c r="J22" s="74"/>
      <c r="K22" s="122"/>
      <c r="O22" s="25" t="s">
        <v>401</v>
      </c>
      <c r="P22" s="25" t="s">
        <v>263</v>
      </c>
    </row>
    <row r="23" spans="1:16" ht="19">
      <c r="A23" s="21">
        <v>12</v>
      </c>
      <c r="B23" s="22"/>
      <c r="C23" s="22"/>
      <c r="D23" s="22"/>
      <c r="E23" s="51">
        <f t="shared" si="1"/>
        <v>126</v>
      </c>
      <c r="F23" s="95" t="s">
        <v>383</v>
      </c>
      <c r="G23" s="18"/>
      <c r="H23" s="54">
        <f t="shared" si="0"/>
        <v>0</v>
      </c>
      <c r="I23" s="21"/>
      <c r="J23" s="74"/>
      <c r="K23" s="122"/>
      <c r="O23" s="25" t="s">
        <v>358</v>
      </c>
      <c r="P23" s="25" t="s">
        <v>30</v>
      </c>
    </row>
    <row r="24" spans="1:16" ht="19">
      <c r="A24" s="21">
        <v>13</v>
      </c>
      <c r="B24" s="22"/>
      <c r="C24" s="22"/>
      <c r="D24" s="22"/>
      <c r="E24" s="51">
        <f t="shared" si="1"/>
        <v>126</v>
      </c>
      <c r="F24" s="95" t="s">
        <v>383</v>
      </c>
      <c r="G24" s="18"/>
      <c r="H24" s="54">
        <f t="shared" si="0"/>
        <v>0</v>
      </c>
      <c r="I24" s="21"/>
      <c r="J24" s="74"/>
      <c r="K24" s="122"/>
      <c r="O24" s="25" t="s">
        <v>359</v>
      </c>
      <c r="P24" s="25" t="s">
        <v>31</v>
      </c>
    </row>
    <row r="25" spans="1:16" ht="19">
      <c r="A25" s="21">
        <v>14</v>
      </c>
      <c r="B25" s="22"/>
      <c r="C25" s="22"/>
      <c r="D25" s="22"/>
      <c r="E25" s="51">
        <f t="shared" si="1"/>
        <v>126</v>
      </c>
      <c r="F25" s="95" t="s">
        <v>383</v>
      </c>
      <c r="G25" s="18"/>
      <c r="H25" s="54">
        <f t="shared" si="0"/>
        <v>0</v>
      </c>
      <c r="I25" s="21"/>
      <c r="J25" s="74"/>
      <c r="K25" s="122"/>
      <c r="O25" s="25" t="s">
        <v>377</v>
      </c>
      <c r="P25" s="25" t="s">
        <v>69</v>
      </c>
    </row>
    <row r="26" spans="1:16" ht="19">
      <c r="A26" s="21">
        <v>15</v>
      </c>
      <c r="B26" s="22"/>
      <c r="C26" s="22"/>
      <c r="D26" s="22"/>
      <c r="E26" s="51">
        <f t="shared" si="1"/>
        <v>126</v>
      </c>
      <c r="F26" s="95" t="s">
        <v>383</v>
      </c>
      <c r="G26" s="18"/>
      <c r="H26" s="54">
        <f t="shared" si="0"/>
        <v>0</v>
      </c>
      <c r="I26" s="21"/>
      <c r="J26" s="74"/>
      <c r="K26" s="122"/>
      <c r="O26" s="25" t="s">
        <v>402</v>
      </c>
      <c r="P26" s="25" t="s">
        <v>403</v>
      </c>
    </row>
    <row r="27" spans="1:16" ht="19">
      <c r="A27" s="21">
        <v>16</v>
      </c>
      <c r="B27" s="22"/>
      <c r="C27" s="22"/>
      <c r="D27" s="22"/>
      <c r="E27" s="51">
        <f t="shared" si="1"/>
        <v>126</v>
      </c>
      <c r="F27" s="95" t="s">
        <v>383</v>
      </c>
      <c r="G27" s="18"/>
      <c r="H27" s="54">
        <f t="shared" si="0"/>
        <v>0</v>
      </c>
      <c r="I27" s="21"/>
      <c r="J27" s="74"/>
      <c r="K27" s="122"/>
      <c r="O27" s="25" t="s">
        <v>404</v>
      </c>
      <c r="P27" s="25" t="s">
        <v>95</v>
      </c>
    </row>
    <row r="28" spans="1:16" ht="19">
      <c r="A28" s="21">
        <v>17</v>
      </c>
      <c r="B28" s="22"/>
      <c r="C28" s="22"/>
      <c r="D28" s="22"/>
      <c r="E28" s="51">
        <f t="shared" si="1"/>
        <v>126</v>
      </c>
      <c r="F28" s="95" t="s">
        <v>383</v>
      </c>
      <c r="G28" s="18"/>
      <c r="H28" s="54">
        <f t="shared" si="0"/>
        <v>0</v>
      </c>
      <c r="I28" s="21"/>
      <c r="J28" s="74"/>
      <c r="K28" s="122"/>
      <c r="O28" s="25" t="s">
        <v>138</v>
      </c>
      <c r="P28" s="46" t="s">
        <v>120</v>
      </c>
    </row>
    <row r="29" spans="1:16" ht="19">
      <c r="A29" s="21">
        <v>18</v>
      </c>
      <c r="B29" s="22"/>
      <c r="C29" s="22"/>
      <c r="D29" s="22"/>
      <c r="E29" s="51">
        <f t="shared" si="1"/>
        <v>126</v>
      </c>
      <c r="F29" s="95" t="s">
        <v>383</v>
      </c>
      <c r="G29" s="18"/>
      <c r="H29" s="54">
        <f t="shared" si="0"/>
        <v>0</v>
      </c>
      <c r="I29" s="21"/>
      <c r="J29" s="74"/>
      <c r="K29" s="122"/>
      <c r="O29" s="25" t="s">
        <v>360</v>
      </c>
      <c r="P29" s="25" t="s">
        <v>264</v>
      </c>
    </row>
    <row r="30" spans="1:16" ht="19">
      <c r="A30" s="21">
        <v>19</v>
      </c>
      <c r="B30" s="22"/>
      <c r="C30" s="22"/>
      <c r="D30" s="22"/>
      <c r="E30" s="51">
        <f t="shared" si="1"/>
        <v>126</v>
      </c>
      <c r="F30" s="95" t="s">
        <v>383</v>
      </c>
      <c r="G30" s="18"/>
      <c r="H30" s="54">
        <f t="shared" si="0"/>
        <v>0</v>
      </c>
      <c r="I30" s="21"/>
      <c r="J30" s="74"/>
      <c r="K30" s="122"/>
      <c r="O30" s="25" t="s">
        <v>361</v>
      </c>
      <c r="P30" s="25" t="s">
        <v>265</v>
      </c>
    </row>
    <row r="31" spans="1:16" ht="19">
      <c r="A31" s="21">
        <v>20</v>
      </c>
      <c r="B31" s="22"/>
      <c r="C31" s="22"/>
      <c r="D31" s="23"/>
      <c r="E31" s="51">
        <f t="shared" si="1"/>
        <v>126</v>
      </c>
      <c r="F31" s="95" t="s">
        <v>383</v>
      </c>
      <c r="G31" s="18"/>
      <c r="H31" s="54">
        <f t="shared" si="0"/>
        <v>0</v>
      </c>
      <c r="I31" s="21"/>
      <c r="J31" s="74"/>
      <c r="K31" s="122"/>
      <c r="O31" s="25" t="s">
        <v>378</v>
      </c>
      <c r="P31" s="25" t="s">
        <v>266</v>
      </c>
    </row>
    <row r="32" spans="1:16" ht="19">
      <c r="A32" s="21">
        <v>21</v>
      </c>
      <c r="B32" s="22"/>
      <c r="C32" s="22"/>
      <c r="D32" s="22"/>
      <c r="E32" s="51">
        <f t="shared" si="1"/>
        <v>126</v>
      </c>
      <c r="F32" s="95" t="s">
        <v>383</v>
      </c>
      <c r="G32" s="18"/>
      <c r="H32" s="54">
        <f t="shared" si="0"/>
        <v>0</v>
      </c>
      <c r="I32" s="21"/>
      <c r="J32" s="74"/>
      <c r="K32" s="122"/>
      <c r="O32" s="25" t="s">
        <v>405</v>
      </c>
      <c r="P32" s="25" t="s">
        <v>406</v>
      </c>
    </row>
    <row r="33" spans="1:16" ht="19">
      <c r="A33" s="21">
        <v>22</v>
      </c>
      <c r="B33" s="22"/>
      <c r="C33" s="22"/>
      <c r="D33" s="22"/>
      <c r="E33" s="51">
        <f t="shared" si="1"/>
        <v>126</v>
      </c>
      <c r="F33" s="95" t="s">
        <v>383</v>
      </c>
      <c r="G33" s="18"/>
      <c r="H33" s="54">
        <f t="shared" si="0"/>
        <v>0</v>
      </c>
      <c r="I33" s="21"/>
      <c r="J33" s="74"/>
      <c r="K33" s="122"/>
      <c r="O33" s="25" t="s">
        <v>407</v>
      </c>
      <c r="P33" s="25" t="s">
        <v>267</v>
      </c>
    </row>
    <row r="34" spans="1:16" ht="19">
      <c r="A34" s="21">
        <v>23</v>
      </c>
      <c r="B34" s="22"/>
      <c r="C34" s="22"/>
      <c r="D34" s="22"/>
      <c r="E34" s="51">
        <f t="shared" si="1"/>
        <v>126</v>
      </c>
      <c r="F34" s="95" t="s">
        <v>383</v>
      </c>
      <c r="G34" s="18"/>
      <c r="H34" s="54">
        <f t="shared" si="0"/>
        <v>0</v>
      </c>
      <c r="I34" s="21"/>
      <c r="J34" s="74"/>
      <c r="K34" s="122"/>
      <c r="O34" s="25" t="s">
        <v>362</v>
      </c>
      <c r="P34" s="25" t="s">
        <v>32</v>
      </c>
    </row>
    <row r="35" spans="1:16" ht="19">
      <c r="A35" s="21">
        <v>24</v>
      </c>
      <c r="B35" s="22"/>
      <c r="C35" s="22"/>
      <c r="D35" s="22"/>
      <c r="E35" s="51">
        <f t="shared" si="1"/>
        <v>126</v>
      </c>
      <c r="F35" s="95" t="s">
        <v>383</v>
      </c>
      <c r="G35" s="18"/>
      <c r="H35" s="54">
        <f t="shared" si="0"/>
        <v>0</v>
      </c>
      <c r="I35" s="21"/>
      <c r="J35" s="74"/>
      <c r="K35" s="122"/>
      <c r="O35" s="25" t="s">
        <v>363</v>
      </c>
      <c r="P35" s="25" t="s">
        <v>33</v>
      </c>
    </row>
    <row r="36" spans="1:16" ht="19">
      <c r="A36" s="21">
        <v>25</v>
      </c>
      <c r="B36" s="22"/>
      <c r="C36" s="22"/>
      <c r="D36" s="22"/>
      <c r="E36" s="51">
        <f t="shared" si="1"/>
        <v>126</v>
      </c>
      <c r="F36" s="95" t="s">
        <v>383</v>
      </c>
      <c r="G36" s="18"/>
      <c r="H36" s="54">
        <f t="shared" si="0"/>
        <v>0</v>
      </c>
      <c r="I36" s="21"/>
      <c r="J36" s="74"/>
      <c r="K36" s="122"/>
      <c r="O36" s="46" t="s">
        <v>364</v>
      </c>
      <c r="P36" s="25" t="s">
        <v>34</v>
      </c>
    </row>
    <row r="37" spans="1:16" ht="19">
      <c r="A37" s="21">
        <v>26</v>
      </c>
      <c r="B37" s="22"/>
      <c r="C37" s="22"/>
      <c r="D37" s="22"/>
      <c r="E37" s="51">
        <f t="shared" si="1"/>
        <v>126</v>
      </c>
      <c r="F37" s="95" t="s">
        <v>383</v>
      </c>
      <c r="G37" s="18"/>
      <c r="H37" s="54">
        <f t="shared" si="0"/>
        <v>0</v>
      </c>
      <c r="I37" s="21"/>
      <c r="J37" s="74"/>
      <c r="K37" s="122"/>
      <c r="O37" s="25" t="s">
        <v>408</v>
      </c>
      <c r="P37" s="25" t="s">
        <v>409</v>
      </c>
    </row>
    <row r="38" spans="1:16" ht="19">
      <c r="A38" s="21">
        <v>27</v>
      </c>
      <c r="B38" s="22"/>
      <c r="C38" s="22"/>
      <c r="D38" s="22"/>
      <c r="E38" s="51">
        <f t="shared" si="1"/>
        <v>126</v>
      </c>
      <c r="F38" s="95" t="s">
        <v>383</v>
      </c>
      <c r="G38" s="18"/>
      <c r="H38" s="54">
        <f t="shared" si="0"/>
        <v>0</v>
      </c>
      <c r="I38" s="21"/>
      <c r="J38" s="74"/>
      <c r="K38" s="122"/>
      <c r="O38" s="25" t="s">
        <v>410</v>
      </c>
      <c r="P38" s="25" t="s">
        <v>96</v>
      </c>
    </row>
    <row r="39" spans="1:16" ht="19">
      <c r="A39" s="21">
        <v>28</v>
      </c>
      <c r="B39" s="22"/>
      <c r="C39" s="22"/>
      <c r="D39" s="22"/>
      <c r="E39" s="51">
        <f t="shared" si="1"/>
        <v>126</v>
      </c>
      <c r="F39" s="95" t="s">
        <v>383</v>
      </c>
      <c r="G39" s="18"/>
      <c r="H39" s="54">
        <f t="shared" si="0"/>
        <v>0</v>
      </c>
      <c r="I39" s="21"/>
      <c r="J39" s="74"/>
      <c r="K39" s="122"/>
      <c r="O39" s="25" t="s">
        <v>139</v>
      </c>
      <c r="P39" s="25" t="s">
        <v>121</v>
      </c>
    </row>
    <row r="40" spans="1:16" ht="19">
      <c r="A40" s="21">
        <v>29</v>
      </c>
      <c r="B40" s="22"/>
      <c r="C40" s="22"/>
      <c r="D40" s="22"/>
      <c r="E40" s="51">
        <f t="shared" si="1"/>
        <v>126</v>
      </c>
      <c r="F40" s="95" t="s">
        <v>383</v>
      </c>
      <c r="G40" s="18"/>
      <c r="H40" s="54">
        <f t="shared" si="0"/>
        <v>0</v>
      </c>
      <c r="I40" s="21"/>
      <c r="J40" s="74"/>
      <c r="K40" s="122"/>
      <c r="O40" s="25" t="s">
        <v>365</v>
      </c>
      <c r="P40" s="25" t="s">
        <v>276</v>
      </c>
    </row>
    <row r="41" spans="1:16" ht="19">
      <c r="A41" s="21">
        <v>30</v>
      </c>
      <c r="B41" s="22"/>
      <c r="C41" s="22"/>
      <c r="D41" s="22"/>
      <c r="E41" s="51">
        <f t="shared" si="1"/>
        <v>126</v>
      </c>
      <c r="F41" s="95" t="s">
        <v>383</v>
      </c>
      <c r="G41" s="18"/>
      <c r="H41" s="54">
        <f t="shared" si="0"/>
        <v>0</v>
      </c>
      <c r="I41" s="21"/>
      <c r="J41" s="74"/>
      <c r="K41" s="122"/>
      <c r="O41" s="25" t="s">
        <v>366</v>
      </c>
      <c r="P41" s="25" t="s">
        <v>277</v>
      </c>
    </row>
    <row r="42" spans="1:16" ht="19">
      <c r="A42" s="21">
        <v>31</v>
      </c>
      <c r="B42" s="22"/>
      <c r="C42" s="22"/>
      <c r="D42" s="22"/>
      <c r="E42" s="51">
        <f t="shared" si="1"/>
        <v>126</v>
      </c>
      <c r="F42" s="95" t="s">
        <v>383</v>
      </c>
      <c r="G42" s="18"/>
      <c r="H42" s="54">
        <f t="shared" si="0"/>
        <v>0</v>
      </c>
      <c r="I42" s="21"/>
      <c r="J42" s="74"/>
      <c r="K42" s="122"/>
      <c r="O42" s="46" t="s">
        <v>379</v>
      </c>
      <c r="P42" s="25" t="s">
        <v>278</v>
      </c>
    </row>
    <row r="43" spans="1:16" ht="19">
      <c r="A43" s="21">
        <v>32</v>
      </c>
      <c r="B43" s="22"/>
      <c r="C43" s="22"/>
      <c r="D43" s="22"/>
      <c r="E43" s="51">
        <f t="shared" si="1"/>
        <v>126</v>
      </c>
      <c r="F43" s="95" t="s">
        <v>383</v>
      </c>
      <c r="G43" s="18"/>
      <c r="H43" s="54">
        <f t="shared" si="0"/>
        <v>0</v>
      </c>
      <c r="I43" s="21"/>
      <c r="J43" s="74"/>
      <c r="K43" s="122"/>
      <c r="O43" s="25" t="s">
        <v>411</v>
      </c>
      <c r="P43" s="25" t="s">
        <v>412</v>
      </c>
    </row>
    <row r="44" spans="1:16" ht="19">
      <c r="A44" s="21">
        <v>33</v>
      </c>
      <c r="B44" s="22"/>
      <c r="C44" s="22"/>
      <c r="D44" s="22"/>
      <c r="E44" s="51">
        <f t="shared" si="1"/>
        <v>126</v>
      </c>
      <c r="F44" s="95" t="s">
        <v>383</v>
      </c>
      <c r="G44" s="18"/>
      <c r="H44" s="54">
        <f t="shared" si="0"/>
        <v>0</v>
      </c>
      <c r="I44" s="21"/>
      <c r="J44" s="74"/>
      <c r="K44" s="122"/>
      <c r="O44" s="25" t="s">
        <v>413</v>
      </c>
      <c r="P44" s="25" t="s">
        <v>279</v>
      </c>
    </row>
    <row r="45" spans="1:16" ht="19">
      <c r="A45" s="21">
        <v>34</v>
      </c>
      <c r="B45" s="22"/>
      <c r="C45" s="22"/>
      <c r="D45" s="22"/>
      <c r="E45" s="51">
        <f t="shared" si="1"/>
        <v>126</v>
      </c>
      <c r="F45" s="95" t="s">
        <v>383</v>
      </c>
      <c r="G45" s="18"/>
      <c r="H45" s="54">
        <f t="shared" si="0"/>
        <v>0</v>
      </c>
      <c r="I45" s="21"/>
      <c r="J45" s="74"/>
      <c r="K45" s="122"/>
      <c r="O45" s="108" t="s">
        <v>380</v>
      </c>
      <c r="P45" s="108" t="s">
        <v>209</v>
      </c>
    </row>
    <row r="46" spans="1:16" ht="19">
      <c r="A46" s="21">
        <v>35</v>
      </c>
      <c r="B46" s="22"/>
      <c r="C46" s="22"/>
      <c r="D46" s="22"/>
      <c r="E46" s="51">
        <f t="shared" si="1"/>
        <v>126</v>
      </c>
      <c r="F46" s="95" t="s">
        <v>383</v>
      </c>
      <c r="G46" s="18"/>
      <c r="H46" s="54">
        <f t="shared" si="0"/>
        <v>0</v>
      </c>
      <c r="I46" s="21"/>
      <c r="J46" s="74"/>
      <c r="K46" s="122"/>
      <c r="O46" s="25" t="s">
        <v>381</v>
      </c>
      <c r="P46" s="25" t="s">
        <v>210</v>
      </c>
    </row>
    <row r="47" spans="1:16" ht="19">
      <c r="A47" s="21">
        <v>36</v>
      </c>
      <c r="B47" s="22"/>
      <c r="C47" s="22"/>
      <c r="D47" s="22"/>
      <c r="E47" s="51">
        <f t="shared" si="1"/>
        <v>126</v>
      </c>
      <c r="F47" s="95" t="s">
        <v>383</v>
      </c>
      <c r="G47" s="18"/>
      <c r="H47" s="54">
        <f t="shared" si="0"/>
        <v>0</v>
      </c>
      <c r="I47" s="21"/>
      <c r="J47" s="74"/>
      <c r="K47" s="122"/>
      <c r="O47" s="25" t="s">
        <v>382</v>
      </c>
      <c r="P47" s="25" t="s">
        <v>211</v>
      </c>
    </row>
    <row r="48" spans="1:16" ht="19">
      <c r="A48" s="21">
        <v>37</v>
      </c>
      <c r="B48" s="22"/>
      <c r="C48" s="22"/>
      <c r="D48" s="22"/>
      <c r="E48" s="51">
        <f t="shared" si="1"/>
        <v>126</v>
      </c>
      <c r="F48" s="95" t="s">
        <v>383</v>
      </c>
      <c r="G48" s="18"/>
      <c r="H48" s="54">
        <f t="shared" si="0"/>
        <v>0</v>
      </c>
      <c r="I48" s="21"/>
      <c r="J48" s="74"/>
      <c r="K48" s="122"/>
      <c r="O48" s="48"/>
    </row>
    <row r="49" spans="1:22" ht="19">
      <c r="A49" s="21">
        <v>38</v>
      </c>
      <c r="B49" s="22"/>
      <c r="C49" s="22"/>
      <c r="D49" s="22"/>
      <c r="E49" s="51">
        <f t="shared" si="1"/>
        <v>126</v>
      </c>
      <c r="F49" s="95" t="s">
        <v>383</v>
      </c>
      <c r="G49" s="18"/>
      <c r="H49" s="54">
        <f t="shared" si="0"/>
        <v>0</v>
      </c>
      <c r="I49" s="21"/>
      <c r="J49" s="74"/>
      <c r="K49" s="122"/>
      <c r="O49" s="1" t="s">
        <v>218</v>
      </c>
    </row>
    <row r="50" spans="1:22" ht="19">
      <c r="A50" s="21">
        <v>39</v>
      </c>
      <c r="B50" s="22"/>
      <c r="C50" s="22"/>
      <c r="D50" s="22"/>
      <c r="E50" s="51">
        <f t="shared" si="1"/>
        <v>126</v>
      </c>
      <c r="F50" s="95" t="s">
        <v>383</v>
      </c>
      <c r="G50" s="18"/>
      <c r="H50" s="54">
        <f t="shared" si="0"/>
        <v>0</v>
      </c>
      <c r="I50" s="21"/>
      <c r="J50" s="74"/>
      <c r="K50" s="122"/>
      <c r="O50" s="1" t="s">
        <v>215</v>
      </c>
    </row>
    <row r="51" spans="1:22" ht="19">
      <c r="A51" s="21">
        <v>40</v>
      </c>
      <c r="B51" s="22"/>
      <c r="C51" s="22"/>
      <c r="D51" s="22"/>
      <c r="E51" s="51">
        <f t="shared" si="1"/>
        <v>126</v>
      </c>
      <c r="F51" s="95" t="s">
        <v>383</v>
      </c>
      <c r="G51" s="18"/>
      <c r="H51" s="54">
        <f t="shared" si="0"/>
        <v>0</v>
      </c>
      <c r="I51" s="21"/>
      <c r="J51" s="74"/>
      <c r="K51" s="122"/>
      <c r="O51" s="1" t="s">
        <v>191</v>
      </c>
    </row>
    <row r="52" spans="1:22" ht="19">
      <c r="A52" s="21">
        <v>41</v>
      </c>
      <c r="B52" s="22"/>
      <c r="C52" s="22"/>
      <c r="D52" s="22"/>
      <c r="E52" s="51">
        <f t="shared" si="1"/>
        <v>126</v>
      </c>
      <c r="F52" s="95" t="s">
        <v>383</v>
      </c>
      <c r="G52" s="18"/>
      <c r="H52" s="54">
        <f t="shared" si="0"/>
        <v>0</v>
      </c>
      <c r="I52" s="21"/>
      <c r="J52" s="74"/>
      <c r="K52" s="122"/>
      <c r="O52" s="1" t="s">
        <v>460</v>
      </c>
    </row>
    <row r="53" spans="1:22" ht="19">
      <c r="A53" s="21">
        <v>42</v>
      </c>
      <c r="B53" s="22"/>
      <c r="C53" s="22"/>
      <c r="D53" s="22"/>
      <c r="E53" s="51">
        <f t="shared" si="1"/>
        <v>126</v>
      </c>
      <c r="F53" s="95" t="s">
        <v>383</v>
      </c>
      <c r="G53" s="18"/>
      <c r="H53" s="54">
        <f t="shared" si="0"/>
        <v>0</v>
      </c>
      <c r="I53" s="21"/>
      <c r="J53" s="74"/>
      <c r="K53" s="122"/>
      <c r="O53" s="1" t="s">
        <v>461</v>
      </c>
    </row>
    <row r="54" spans="1:22" ht="19">
      <c r="A54" s="21">
        <v>43</v>
      </c>
      <c r="B54" s="22"/>
      <c r="C54" s="22"/>
      <c r="D54" s="22"/>
      <c r="E54" s="51">
        <f t="shared" si="1"/>
        <v>126</v>
      </c>
      <c r="F54" s="95" t="s">
        <v>383</v>
      </c>
      <c r="G54" s="18"/>
      <c r="H54" s="54">
        <f t="shared" si="0"/>
        <v>0</v>
      </c>
      <c r="I54" s="21"/>
      <c r="J54" s="74"/>
      <c r="K54" s="122"/>
    </row>
    <row r="55" spans="1:22" ht="19">
      <c r="A55" s="21">
        <v>44</v>
      </c>
      <c r="B55" s="22"/>
      <c r="C55" s="22"/>
      <c r="D55" s="22"/>
      <c r="E55" s="51">
        <f t="shared" si="1"/>
        <v>126</v>
      </c>
      <c r="F55" s="95" t="s">
        <v>383</v>
      </c>
      <c r="G55" s="18"/>
      <c r="H55" s="54">
        <f t="shared" si="0"/>
        <v>0</v>
      </c>
      <c r="I55" s="21"/>
      <c r="J55" s="74"/>
      <c r="K55" s="122"/>
      <c r="O55" s="109" t="s">
        <v>219</v>
      </c>
    </row>
    <row r="56" spans="1:22" ht="19">
      <c r="A56" s="21">
        <v>45</v>
      </c>
      <c r="B56" s="22"/>
      <c r="C56" s="22"/>
      <c r="D56" s="22"/>
      <c r="E56" s="51">
        <f t="shared" si="1"/>
        <v>126</v>
      </c>
      <c r="F56" s="95" t="s">
        <v>383</v>
      </c>
      <c r="G56" s="18"/>
      <c r="H56" s="54">
        <f t="shared" si="0"/>
        <v>0</v>
      </c>
      <c r="I56" s="21"/>
      <c r="J56" s="74"/>
      <c r="K56" s="122"/>
      <c r="O56" s="96" t="s">
        <v>220</v>
      </c>
    </row>
    <row r="57" spans="1:22" ht="19">
      <c r="A57" s="21">
        <v>46</v>
      </c>
      <c r="B57" s="22"/>
      <c r="C57" s="22"/>
      <c r="D57" s="22"/>
      <c r="E57" s="51">
        <f t="shared" si="1"/>
        <v>126</v>
      </c>
      <c r="F57" s="95" t="s">
        <v>383</v>
      </c>
      <c r="G57" s="18"/>
      <c r="H57" s="54">
        <f t="shared" si="0"/>
        <v>0</v>
      </c>
      <c r="I57" s="21"/>
      <c r="J57" s="74"/>
      <c r="K57" s="122"/>
      <c r="O57" s="1" t="s">
        <v>221</v>
      </c>
    </row>
    <row r="58" spans="1:22" ht="20" thickBot="1">
      <c r="A58" s="27">
        <v>47</v>
      </c>
      <c r="B58" s="28"/>
      <c r="C58" s="28"/>
      <c r="D58" s="28"/>
      <c r="E58" s="52">
        <f t="shared" si="1"/>
        <v>126</v>
      </c>
      <c r="F58" s="140" t="s">
        <v>383</v>
      </c>
      <c r="G58" s="28"/>
      <c r="H58" s="61">
        <f t="shared" si="0"/>
        <v>0</v>
      </c>
      <c r="I58" s="27"/>
      <c r="J58" s="125"/>
      <c r="K58" s="123"/>
      <c r="O58" s="96" t="s">
        <v>462</v>
      </c>
    </row>
    <row r="60" spans="1:22" ht="21">
      <c r="O60" s="2" t="s">
        <v>395</v>
      </c>
    </row>
    <row r="61" spans="1:22">
      <c r="O61" s="1" t="s">
        <v>254</v>
      </c>
    </row>
    <row r="62" spans="1:22" ht="17" thickBot="1">
      <c r="O62" s="15" t="s">
        <v>282</v>
      </c>
      <c r="U62" s="15" t="s">
        <v>251</v>
      </c>
      <c r="V62" s="15" t="s">
        <v>12</v>
      </c>
    </row>
    <row r="63" spans="1:22">
      <c r="O63" s="144" t="s">
        <v>228</v>
      </c>
      <c r="P63" s="145" t="s">
        <v>283</v>
      </c>
      <c r="Q63" s="145" t="s">
        <v>284</v>
      </c>
      <c r="R63" s="145" t="s">
        <v>285</v>
      </c>
      <c r="S63" s="146" t="s">
        <v>286</v>
      </c>
      <c r="T63" s="15"/>
      <c r="U63" s="113" t="s">
        <v>238</v>
      </c>
      <c r="V63" s="113">
        <f>COUNTIF(I$12:I$58,U63)</f>
        <v>0</v>
      </c>
    </row>
    <row r="64" spans="1:22">
      <c r="O64" s="147" t="s">
        <v>229</v>
      </c>
      <c r="P64" s="143">
        <v>34</v>
      </c>
      <c r="Q64" s="143">
        <v>48.5</v>
      </c>
      <c r="R64" s="143">
        <v>130</v>
      </c>
      <c r="S64" s="149" t="s">
        <v>230</v>
      </c>
      <c r="T64" s="110"/>
      <c r="U64" s="113" t="s">
        <v>239</v>
      </c>
      <c r="V64" s="113">
        <f t="shared" ref="V64:V69" si="2">COUNTIF(I$12:I$58,U64)</f>
        <v>0</v>
      </c>
    </row>
    <row r="65" spans="15:22">
      <c r="O65" s="147" t="s">
        <v>6</v>
      </c>
      <c r="P65" s="143">
        <v>36.5</v>
      </c>
      <c r="Q65" s="143">
        <v>51</v>
      </c>
      <c r="R65" s="143">
        <v>140</v>
      </c>
      <c r="S65" s="149">
        <v>9</v>
      </c>
      <c r="T65" s="110"/>
      <c r="U65" s="113" t="s">
        <v>240</v>
      </c>
      <c r="V65" s="113">
        <f t="shared" si="2"/>
        <v>0</v>
      </c>
    </row>
    <row r="66" spans="15:22" ht="17" thickBot="1">
      <c r="O66" s="150" t="s">
        <v>231</v>
      </c>
      <c r="P66" s="151">
        <v>39</v>
      </c>
      <c r="Q66" s="151">
        <v>54</v>
      </c>
      <c r="R66" s="151">
        <v>150</v>
      </c>
      <c r="S66" s="153" t="s">
        <v>232</v>
      </c>
      <c r="T66" s="111"/>
      <c r="U66" s="113" t="s">
        <v>241</v>
      </c>
      <c r="V66" s="113">
        <f t="shared" si="2"/>
        <v>0</v>
      </c>
    </row>
    <row r="67" spans="15:22">
      <c r="P67" s="83"/>
      <c r="Q67" s="83"/>
      <c r="R67" s="83"/>
      <c r="S67" s="112"/>
      <c r="T67" s="110"/>
      <c r="U67" s="113" t="s">
        <v>242</v>
      </c>
      <c r="V67" s="113">
        <f t="shared" si="2"/>
        <v>0</v>
      </c>
    </row>
    <row r="68" spans="15:22" ht="17" thickBot="1">
      <c r="O68" s="15" t="s">
        <v>287</v>
      </c>
      <c r="P68" s="83"/>
      <c r="Q68" s="83"/>
      <c r="R68" s="83"/>
      <c r="S68" s="83"/>
      <c r="U68" s="113" t="s">
        <v>243</v>
      </c>
      <c r="V68" s="113">
        <f t="shared" si="2"/>
        <v>0</v>
      </c>
    </row>
    <row r="69" spans="15:22">
      <c r="O69" s="144" t="s">
        <v>228</v>
      </c>
      <c r="P69" s="145" t="s">
        <v>283</v>
      </c>
      <c r="Q69" s="145" t="s">
        <v>284</v>
      </c>
      <c r="R69" s="145" t="s">
        <v>285</v>
      </c>
      <c r="S69" s="154"/>
      <c r="U69" s="113" t="s">
        <v>244</v>
      </c>
      <c r="V69" s="113">
        <f t="shared" si="2"/>
        <v>0</v>
      </c>
    </row>
    <row r="70" spans="15:22">
      <c r="O70" s="147" t="s">
        <v>229</v>
      </c>
      <c r="P70" s="143">
        <v>43</v>
      </c>
      <c r="Q70" s="143">
        <v>58</v>
      </c>
      <c r="R70" s="143" t="s">
        <v>233</v>
      </c>
      <c r="S70" s="148"/>
    </row>
    <row r="71" spans="15:22">
      <c r="O71" s="147" t="s">
        <v>6</v>
      </c>
      <c r="P71" s="143">
        <v>45</v>
      </c>
      <c r="Q71" s="143">
        <v>60</v>
      </c>
      <c r="R71" s="143" t="s">
        <v>234</v>
      </c>
      <c r="S71" s="148"/>
    </row>
    <row r="72" spans="15:22">
      <c r="O72" s="147" t="s">
        <v>231</v>
      </c>
      <c r="P72" s="143">
        <v>47</v>
      </c>
      <c r="Q72" s="143">
        <v>62</v>
      </c>
      <c r="R72" s="143" t="s">
        <v>235</v>
      </c>
      <c r="S72" s="148"/>
    </row>
    <row r="73" spans="15:22" ht="17" thickBot="1">
      <c r="O73" s="150" t="s">
        <v>236</v>
      </c>
      <c r="P73" s="151">
        <v>49</v>
      </c>
      <c r="Q73" s="151">
        <v>64</v>
      </c>
      <c r="R73" s="151" t="s">
        <v>237</v>
      </c>
      <c r="S73" s="155"/>
    </row>
    <row r="75" spans="15:22" ht="21">
      <c r="O75" s="2" t="s">
        <v>394</v>
      </c>
    </row>
    <row r="76" spans="15:22">
      <c r="O76" s="15" t="s">
        <v>281</v>
      </c>
    </row>
    <row r="77" spans="15:22" ht="17" thickBot="1">
      <c r="O77" s="15" t="s">
        <v>282</v>
      </c>
      <c r="U77" s="15" t="s">
        <v>252</v>
      </c>
      <c r="V77" s="15" t="s">
        <v>12</v>
      </c>
    </row>
    <row r="78" spans="15:22">
      <c r="O78" s="144" t="s">
        <v>228</v>
      </c>
      <c r="P78" s="145" t="s">
        <v>288</v>
      </c>
      <c r="Q78" s="145" t="s">
        <v>289</v>
      </c>
      <c r="R78" s="145" t="s">
        <v>290</v>
      </c>
      <c r="S78" s="146" t="s">
        <v>291</v>
      </c>
      <c r="U78" s="113" t="s">
        <v>292</v>
      </c>
      <c r="V78" s="113">
        <f>COUNTIF(J$12:J$58,U78)</f>
        <v>0</v>
      </c>
    </row>
    <row r="79" spans="15:22">
      <c r="O79" s="147" t="s">
        <v>292</v>
      </c>
      <c r="P79" s="143" t="s">
        <v>293</v>
      </c>
      <c r="Q79" s="143" t="s">
        <v>294</v>
      </c>
      <c r="R79" s="143" t="s">
        <v>295</v>
      </c>
      <c r="S79" s="148" t="s">
        <v>296</v>
      </c>
      <c r="U79" s="113" t="s">
        <v>297</v>
      </c>
      <c r="V79" s="113">
        <f>COUNTIF(J$12:J$58,U79)</f>
        <v>0</v>
      </c>
    </row>
    <row r="80" spans="15:22">
      <c r="O80" s="147" t="s">
        <v>297</v>
      </c>
      <c r="P80" s="143" t="s">
        <v>245</v>
      </c>
      <c r="Q80" s="143" t="s">
        <v>298</v>
      </c>
      <c r="R80" s="143" t="s">
        <v>299</v>
      </c>
      <c r="S80" s="148" t="s">
        <v>300</v>
      </c>
      <c r="U80" s="113" t="s">
        <v>301</v>
      </c>
      <c r="V80" s="113">
        <f t="shared" ref="V80:V88" si="3">COUNTIF(J$12:J$58,U80)</f>
        <v>0</v>
      </c>
    </row>
    <row r="81" spans="15:22">
      <c r="O81" s="147" t="s">
        <v>301</v>
      </c>
      <c r="P81" s="143" t="s">
        <v>302</v>
      </c>
      <c r="Q81" s="143" t="s">
        <v>247</v>
      </c>
      <c r="R81" s="143" t="s">
        <v>303</v>
      </c>
      <c r="S81" s="149" t="s">
        <v>304</v>
      </c>
      <c r="U81" s="113" t="s">
        <v>305</v>
      </c>
      <c r="V81" s="113">
        <f t="shared" si="3"/>
        <v>0</v>
      </c>
    </row>
    <row r="82" spans="15:22">
      <c r="O82" s="147" t="s">
        <v>305</v>
      </c>
      <c r="P82" s="143" t="s">
        <v>306</v>
      </c>
      <c r="Q82" s="143" t="s">
        <v>307</v>
      </c>
      <c r="R82" s="143" t="s">
        <v>308</v>
      </c>
      <c r="S82" s="149" t="s">
        <v>309</v>
      </c>
      <c r="U82" s="113" t="s">
        <v>310</v>
      </c>
      <c r="V82" s="113">
        <f t="shared" si="3"/>
        <v>0</v>
      </c>
    </row>
    <row r="83" spans="15:22">
      <c r="O83" s="147" t="s">
        <v>310</v>
      </c>
      <c r="P83" s="143" t="s">
        <v>246</v>
      </c>
      <c r="Q83" s="143" t="s">
        <v>311</v>
      </c>
      <c r="R83" s="143" t="s">
        <v>312</v>
      </c>
      <c r="S83" s="149" t="s">
        <v>313</v>
      </c>
      <c r="U83" s="113" t="s">
        <v>314</v>
      </c>
      <c r="V83" s="113">
        <f t="shared" si="3"/>
        <v>0</v>
      </c>
    </row>
    <row r="84" spans="15:22" ht="17" thickBot="1">
      <c r="O84" s="150" t="s">
        <v>314</v>
      </c>
      <c r="P84" s="151" t="s">
        <v>246</v>
      </c>
      <c r="Q84" s="151" t="s">
        <v>311</v>
      </c>
      <c r="R84" s="151" t="s">
        <v>312</v>
      </c>
      <c r="S84" s="153" t="s">
        <v>315</v>
      </c>
      <c r="U84" s="113" t="s">
        <v>316</v>
      </c>
      <c r="V84" s="113">
        <f t="shared" si="3"/>
        <v>0</v>
      </c>
    </row>
    <row r="85" spans="15:22">
      <c r="U85" s="113" t="s">
        <v>318</v>
      </c>
      <c r="V85" s="113">
        <f t="shared" si="3"/>
        <v>0</v>
      </c>
    </row>
    <row r="86" spans="15:22" ht="17" thickBot="1">
      <c r="O86" s="15" t="s">
        <v>287</v>
      </c>
      <c r="U86" s="113" t="s">
        <v>322</v>
      </c>
      <c r="V86" s="113">
        <f t="shared" si="3"/>
        <v>0</v>
      </c>
    </row>
    <row r="87" spans="15:22">
      <c r="O87" s="144" t="s">
        <v>228</v>
      </c>
      <c r="P87" s="145" t="s">
        <v>288</v>
      </c>
      <c r="Q87" s="145" t="s">
        <v>289</v>
      </c>
      <c r="R87" s="145" t="s">
        <v>290</v>
      </c>
      <c r="S87" s="146" t="s">
        <v>291</v>
      </c>
      <c r="U87" s="113" t="s">
        <v>325</v>
      </c>
      <c r="V87" s="113">
        <f t="shared" si="3"/>
        <v>0</v>
      </c>
    </row>
    <row r="88" spans="15:22">
      <c r="O88" s="147" t="s">
        <v>316</v>
      </c>
      <c r="P88" s="143" t="s">
        <v>317</v>
      </c>
      <c r="Q88" s="143" t="s">
        <v>311</v>
      </c>
      <c r="R88" s="143" t="s">
        <v>312</v>
      </c>
      <c r="S88" s="148" t="s">
        <v>315</v>
      </c>
      <c r="U88" s="113" t="s">
        <v>329</v>
      </c>
      <c r="V88" s="113">
        <f t="shared" si="3"/>
        <v>0</v>
      </c>
    </row>
    <row r="89" spans="15:22">
      <c r="O89" s="147" t="s">
        <v>318</v>
      </c>
      <c r="P89" s="143" t="s">
        <v>319</v>
      </c>
      <c r="Q89" s="143" t="s">
        <v>320</v>
      </c>
      <c r="R89" s="143" t="s">
        <v>321</v>
      </c>
      <c r="S89" s="148" t="s">
        <v>249</v>
      </c>
    </row>
    <row r="90" spans="15:22">
      <c r="O90" s="147" t="s">
        <v>322</v>
      </c>
      <c r="P90" s="143" t="s">
        <v>312</v>
      </c>
      <c r="Q90" s="143" t="s">
        <v>323</v>
      </c>
      <c r="R90" s="143" t="s">
        <v>324</v>
      </c>
      <c r="S90" s="149" t="s">
        <v>250</v>
      </c>
    </row>
    <row r="91" spans="15:22">
      <c r="O91" s="147" t="s">
        <v>325</v>
      </c>
      <c r="P91" s="143" t="s">
        <v>321</v>
      </c>
      <c r="Q91" s="143" t="s">
        <v>326</v>
      </c>
      <c r="R91" s="143" t="s">
        <v>327</v>
      </c>
      <c r="S91" s="149" t="s">
        <v>328</v>
      </c>
    </row>
    <row r="92" spans="15:22" ht="17" thickBot="1">
      <c r="O92" s="150" t="s">
        <v>329</v>
      </c>
      <c r="P92" s="151" t="s">
        <v>248</v>
      </c>
      <c r="Q92" s="151" t="s">
        <v>330</v>
      </c>
      <c r="R92" s="151" t="s">
        <v>331</v>
      </c>
      <c r="S92" s="152" t="s">
        <v>332</v>
      </c>
    </row>
  </sheetData>
  <sheetProtection algorithmName="SHA-512" hashValue="FEyXQFwK9vkkym40JpJ151NB1BYVQcn3wuD8CzV26piveYtNE1U0Ls/yQVp1xQCJsUx5G6KyY5D9m9kwbPCtWg==" saltValue="8VZ7BFVGNQ5Vi8Jj5IK0cw==" spinCount="100000" sheet="1" selectLockedCells="1"/>
  <mergeCells count="9">
    <mergeCell ref="A7:A9"/>
    <mergeCell ref="B7:F7"/>
    <mergeCell ref="B8:F8"/>
    <mergeCell ref="B9:F9"/>
    <mergeCell ref="G10:H10"/>
    <mergeCell ref="B3:F3"/>
    <mergeCell ref="B4:F4"/>
    <mergeCell ref="B5:F5"/>
    <mergeCell ref="B6:F6"/>
  </mergeCells>
  <phoneticPr fontId="13" type="noConversion"/>
  <dataValidations count="4">
    <dataValidation type="list" allowBlank="1" showInputMessage="1" showErrorMessage="1" sqref="C12:C58" xr:uid="{00000000-0002-0000-0200-000000000000}">
      <formula1>$N$12:$N$13</formula1>
    </dataValidation>
    <dataValidation type="list" allowBlank="1" showInputMessage="1" showErrorMessage="1" sqref="I12:I58" xr:uid="{D0808B3B-810B-B941-A7DD-F39D5CEAE81E}">
      <formula1>$U$63:$U$69</formula1>
    </dataValidation>
    <dataValidation type="list" allowBlank="1" showInputMessage="1" showErrorMessage="1" sqref="G12:G58" xr:uid="{66616228-719F-074E-B3DD-FF7DEFB6EE21}">
      <formula1>$O$12:$O$47</formula1>
    </dataValidation>
    <dataValidation type="list" allowBlank="1" showInputMessage="1" showErrorMessage="1" sqref="J12:J58" xr:uid="{65BCF988-8070-874C-A3E1-7B09AD436F1F}">
      <formula1>$U$78:$U$88</formula1>
    </dataValidation>
  </dataValidations>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08E61-E5D8-5D4D-BBF9-FDD68E4491A7}">
  <dimension ref="A1:W75"/>
  <sheetViews>
    <sheetView topLeftCell="H56" workbookViewId="0">
      <selection activeCell="J12" sqref="J12:J14"/>
    </sheetView>
  </sheetViews>
  <sheetFormatPr baseColWidth="10" defaultRowHeight="16"/>
  <cols>
    <col min="1" max="1" width="17.6640625" style="1" customWidth="1"/>
    <col min="2" max="2" width="32.33203125" style="1" customWidth="1"/>
    <col min="3" max="3" width="10.83203125" style="1"/>
    <col min="4" max="4" width="16" style="1" bestFit="1" customWidth="1"/>
    <col min="5" max="5" width="15" style="1" customWidth="1"/>
    <col min="6" max="6" width="22.33203125" style="1" bestFit="1" customWidth="1"/>
    <col min="7" max="8" width="42.1640625" style="1" customWidth="1"/>
    <col min="9" max="9" width="8.33203125" style="1" customWidth="1"/>
    <col min="10" max="10" width="13.5" style="1" bestFit="1" customWidth="1"/>
    <col min="11" max="11" width="14.83203125" style="1" bestFit="1" customWidth="1"/>
    <col min="12" max="12" width="14.83203125" style="1" customWidth="1"/>
    <col min="13" max="13" width="10.83203125" style="1"/>
    <col min="14" max="15" width="10.83203125" style="1" hidden="1" customWidth="1"/>
    <col min="16" max="16" width="45.33203125" style="1" customWidth="1"/>
    <col min="17" max="17" width="37.6640625" style="1" bestFit="1" customWidth="1"/>
    <col min="18" max="18" width="22.33203125" style="1" bestFit="1" customWidth="1"/>
    <col min="19" max="19" width="22.33203125" style="1" customWidth="1"/>
    <col min="20" max="21" width="10.83203125" style="1"/>
    <col min="22" max="22" width="14.5" style="1" bestFit="1" customWidth="1"/>
    <col min="23" max="16384" width="10.83203125" style="1"/>
  </cols>
  <sheetData>
    <row r="1" spans="1:17" ht="24">
      <c r="A1" s="11" t="s">
        <v>22</v>
      </c>
    </row>
    <row r="2" spans="1:17" ht="22" thickBot="1">
      <c r="A2" s="2" t="s">
        <v>192</v>
      </c>
    </row>
    <row r="3" spans="1:17" ht="21">
      <c r="A3" s="3" t="s">
        <v>13</v>
      </c>
      <c r="B3" s="181">
        <f>'SCHOOL''S PARTICULARS 学校资料'!B5:F5</f>
        <v>0</v>
      </c>
      <c r="C3" s="182"/>
      <c r="D3" s="182"/>
      <c r="E3" s="182"/>
      <c r="F3" s="183"/>
    </row>
    <row r="4" spans="1:17" ht="19">
      <c r="A4" s="4" t="s">
        <v>14</v>
      </c>
      <c r="B4" s="186">
        <f>'SCHOOL''S PARTICULARS 学校资料'!B6:F6</f>
        <v>0</v>
      </c>
      <c r="C4" s="187"/>
      <c r="D4" s="187"/>
      <c r="E4" s="187"/>
      <c r="F4" s="188"/>
    </row>
    <row r="5" spans="1:17" ht="19">
      <c r="A5" s="4" t="s">
        <v>16</v>
      </c>
      <c r="B5" s="186">
        <f>'SCHOOL''S PARTICULARS 学校资料'!B7:F7</f>
        <v>0</v>
      </c>
      <c r="C5" s="187"/>
      <c r="D5" s="187"/>
      <c r="E5" s="187"/>
      <c r="F5" s="188"/>
    </row>
    <row r="6" spans="1:17" ht="19">
      <c r="A6" s="4" t="s">
        <v>15</v>
      </c>
      <c r="B6" s="186">
        <f>'SCHOOL''S PARTICULARS 学校资料'!B8:F8</f>
        <v>0</v>
      </c>
      <c r="C6" s="187"/>
      <c r="D6" s="187"/>
      <c r="E6" s="187"/>
      <c r="F6" s="188"/>
    </row>
    <row r="7" spans="1:17">
      <c r="A7" s="184" t="s">
        <v>17</v>
      </c>
      <c r="B7" s="186">
        <f>'SCHOOL''S PARTICULARS 学校资料'!B9:F9</f>
        <v>0</v>
      </c>
      <c r="C7" s="187"/>
      <c r="D7" s="187"/>
      <c r="E7" s="187"/>
      <c r="F7" s="188"/>
    </row>
    <row r="8" spans="1:17">
      <c r="A8" s="184"/>
      <c r="B8" s="186">
        <f>'SCHOOL''S PARTICULARS 学校资料'!B10:F10</f>
        <v>0</v>
      </c>
      <c r="C8" s="187"/>
      <c r="D8" s="187"/>
      <c r="E8" s="187"/>
      <c r="F8" s="188"/>
    </row>
    <row r="9" spans="1:17" ht="17" thickBot="1">
      <c r="A9" s="185"/>
      <c r="B9" s="189">
        <f>'SCHOOL''S PARTICULARS 学校资料'!B11:F11</f>
        <v>0</v>
      </c>
      <c r="C9" s="190"/>
      <c r="D9" s="190"/>
      <c r="E9" s="190"/>
      <c r="F9" s="191"/>
      <c r="G9" s="47"/>
    </row>
    <row r="10" spans="1:17" ht="17" thickBot="1">
      <c r="G10" s="192"/>
      <c r="H10" s="192"/>
      <c r="I10" s="192"/>
      <c r="J10" s="60"/>
      <c r="K10" s="60"/>
      <c r="L10" s="60"/>
    </row>
    <row r="11" spans="1:17" ht="152" thickBot="1">
      <c r="A11" s="12" t="s">
        <v>9</v>
      </c>
      <c r="B11" s="13" t="s">
        <v>1</v>
      </c>
      <c r="C11" s="13" t="s">
        <v>2</v>
      </c>
      <c r="D11" s="14" t="s">
        <v>385</v>
      </c>
      <c r="E11" s="127" t="s">
        <v>386</v>
      </c>
      <c r="F11" s="50" t="s">
        <v>3</v>
      </c>
      <c r="G11" s="13" t="s">
        <v>140</v>
      </c>
      <c r="H11" s="126" t="s">
        <v>143</v>
      </c>
      <c r="I11" s="114" t="s">
        <v>4</v>
      </c>
      <c r="J11" s="138" t="s">
        <v>337</v>
      </c>
      <c r="K11" s="139" t="s">
        <v>338</v>
      </c>
      <c r="L11" s="115" t="s">
        <v>339</v>
      </c>
      <c r="M11" s="15"/>
      <c r="N11" s="15"/>
      <c r="O11" s="16" t="s">
        <v>2</v>
      </c>
      <c r="P11" s="25" t="s">
        <v>35</v>
      </c>
      <c r="Q11" s="25" t="s">
        <v>4</v>
      </c>
    </row>
    <row r="12" spans="1:17" ht="19">
      <c r="A12" s="198">
        <v>1</v>
      </c>
      <c r="B12" s="202"/>
      <c r="C12" s="202"/>
      <c r="D12" s="205"/>
      <c r="E12" s="208">
        <f>DATEDIF(D12,DATE(2026,1,1),"Y")</f>
        <v>126</v>
      </c>
      <c r="F12" s="211" t="s">
        <v>384</v>
      </c>
      <c r="G12" s="220"/>
      <c r="H12" s="33"/>
      <c r="I12" s="199">
        <f>IF(G12=P$12,Q$12,IF(G12=P$13,Q$13,IF(G12=P$14,Q$14,IF(G12=P$17,Q$17,IF(G12=P15,Q15,IF(G12=P16,Q16,0))))))</f>
        <v>0</v>
      </c>
      <c r="J12" s="198"/>
      <c r="K12" s="195"/>
      <c r="L12" s="116"/>
      <c r="O12" s="20" t="s">
        <v>6</v>
      </c>
      <c r="P12" s="25" t="s">
        <v>141</v>
      </c>
      <c r="Q12" s="25" t="s">
        <v>148</v>
      </c>
    </row>
    <row r="13" spans="1:17" ht="19">
      <c r="A13" s="193"/>
      <c r="B13" s="203"/>
      <c r="C13" s="203"/>
      <c r="D13" s="206"/>
      <c r="E13" s="209"/>
      <c r="F13" s="212"/>
      <c r="G13" s="221"/>
      <c r="H13" s="22"/>
      <c r="I13" s="200"/>
      <c r="J13" s="193"/>
      <c r="K13" s="196"/>
      <c r="L13" s="117"/>
      <c r="O13" s="24" t="s">
        <v>7</v>
      </c>
      <c r="P13" s="25" t="s">
        <v>142</v>
      </c>
      <c r="Q13" s="25" t="s">
        <v>149</v>
      </c>
    </row>
    <row r="14" spans="1:17" ht="20" thickBot="1">
      <c r="A14" s="194"/>
      <c r="B14" s="204"/>
      <c r="C14" s="204"/>
      <c r="D14" s="207"/>
      <c r="E14" s="210"/>
      <c r="F14" s="213"/>
      <c r="G14" s="222"/>
      <c r="H14" s="28"/>
      <c r="I14" s="201"/>
      <c r="J14" s="194"/>
      <c r="K14" s="197"/>
      <c r="L14" s="118"/>
      <c r="O14" s="24" t="s">
        <v>26</v>
      </c>
      <c r="P14" s="25" t="s">
        <v>144</v>
      </c>
      <c r="Q14" s="25" t="s">
        <v>150</v>
      </c>
    </row>
    <row r="15" spans="1:17" ht="20" customHeight="1" thickBot="1">
      <c r="A15" s="198">
        <v>2</v>
      </c>
      <c r="B15" s="202"/>
      <c r="C15" s="202"/>
      <c r="D15" s="205"/>
      <c r="E15" s="208">
        <f>DATEDIF(D15,DATE(2026,1,1),"Y")</f>
        <v>126</v>
      </c>
      <c r="F15" s="211" t="s">
        <v>384</v>
      </c>
      <c r="G15" s="214"/>
      <c r="H15" s="33"/>
      <c r="I15" s="217">
        <f>IF(G15=P$12,Q$12,IF(G15=P$13,Q$13,IF(G15=P$14,Q$14,IF(G15=P$17,Q$17,IF(G15=P15,Q15,IF(G15=P16,Q16,0))))))</f>
        <v>0</v>
      </c>
      <c r="J15" s="198"/>
      <c r="K15" s="195"/>
      <c r="L15" s="116"/>
      <c r="O15" s="26" t="s">
        <v>27</v>
      </c>
      <c r="P15" s="25" t="s">
        <v>145</v>
      </c>
      <c r="Q15" s="25" t="s">
        <v>151</v>
      </c>
    </row>
    <row r="16" spans="1:17" ht="19">
      <c r="A16" s="193"/>
      <c r="B16" s="203"/>
      <c r="C16" s="203"/>
      <c r="D16" s="206"/>
      <c r="E16" s="209"/>
      <c r="F16" s="212"/>
      <c r="G16" s="215"/>
      <c r="H16" s="22"/>
      <c r="I16" s="218"/>
      <c r="J16" s="193"/>
      <c r="K16" s="196"/>
      <c r="L16" s="117"/>
      <c r="P16" s="25" t="s">
        <v>146</v>
      </c>
      <c r="Q16" s="25" t="s">
        <v>152</v>
      </c>
    </row>
    <row r="17" spans="1:17" ht="20" thickBot="1">
      <c r="A17" s="194"/>
      <c r="B17" s="204"/>
      <c r="C17" s="204"/>
      <c r="D17" s="207"/>
      <c r="E17" s="210"/>
      <c r="F17" s="213"/>
      <c r="G17" s="216"/>
      <c r="H17" s="28"/>
      <c r="I17" s="219"/>
      <c r="J17" s="194"/>
      <c r="K17" s="197"/>
      <c r="L17" s="118"/>
      <c r="P17" s="25" t="s">
        <v>147</v>
      </c>
      <c r="Q17" s="25" t="s">
        <v>153</v>
      </c>
    </row>
    <row r="18" spans="1:17" ht="19" customHeight="1">
      <c r="A18" s="193">
        <v>3</v>
      </c>
      <c r="B18" s="203"/>
      <c r="C18" s="203"/>
      <c r="D18" s="206"/>
      <c r="E18" s="208">
        <f>DATEDIF(D18,DATE(2026,1,1),"Y")</f>
        <v>126</v>
      </c>
      <c r="F18" s="211" t="s">
        <v>384</v>
      </c>
      <c r="G18" s="215"/>
      <c r="H18" s="33"/>
      <c r="I18" s="217">
        <f>IF(G18=P$12,Q$12,IF(G18=P$13,Q$13,IF(G18=P$14,Q$14,IF(G18=P$17,Q$17,IF(G18=P15,Q15,IF(G18=P16,Q16,0))))))</f>
        <v>0</v>
      </c>
      <c r="J18" s="198"/>
      <c r="K18" s="195"/>
      <c r="L18" s="116"/>
      <c r="P18" s="25"/>
      <c r="Q18" s="25"/>
    </row>
    <row r="19" spans="1:17" ht="19">
      <c r="A19" s="193"/>
      <c r="B19" s="203"/>
      <c r="C19" s="203"/>
      <c r="D19" s="206"/>
      <c r="E19" s="209"/>
      <c r="F19" s="212"/>
      <c r="G19" s="215"/>
      <c r="H19" s="22"/>
      <c r="I19" s="218"/>
      <c r="J19" s="193"/>
      <c r="K19" s="196"/>
      <c r="L19" s="117"/>
      <c r="P19" s="25" t="s">
        <v>367</v>
      </c>
      <c r="Q19" s="25" t="s">
        <v>155</v>
      </c>
    </row>
    <row r="20" spans="1:17" ht="20" thickBot="1">
      <c r="A20" s="193"/>
      <c r="B20" s="203"/>
      <c r="C20" s="203"/>
      <c r="D20" s="206"/>
      <c r="E20" s="210"/>
      <c r="F20" s="213"/>
      <c r="G20" s="215"/>
      <c r="H20" s="28"/>
      <c r="I20" s="219"/>
      <c r="J20" s="194"/>
      <c r="K20" s="197"/>
      <c r="L20" s="118"/>
      <c r="P20" s="25" t="s">
        <v>368</v>
      </c>
      <c r="Q20" s="25" t="s">
        <v>156</v>
      </c>
    </row>
    <row r="21" spans="1:17" ht="19" customHeight="1">
      <c r="A21" s="198">
        <v>4</v>
      </c>
      <c r="B21" s="202"/>
      <c r="C21" s="202"/>
      <c r="D21" s="205"/>
      <c r="E21" s="208">
        <f t="shared" ref="E21" si="0">DATEDIF(D21,DATE(2026,1,1),"Y")</f>
        <v>126</v>
      </c>
      <c r="F21" s="211" t="s">
        <v>384</v>
      </c>
      <c r="G21" s="214"/>
      <c r="H21" s="33"/>
      <c r="I21" s="217">
        <f>IF(G21=P$12,Q$12,IF(G21=P$13,Q$13,IF(G21=P$14,Q$14,IF(G21=P$17,Q$17,IF(G21=P15,Q15,IF(G21=P16,Q16,0))))))</f>
        <v>0</v>
      </c>
      <c r="J21" s="198"/>
      <c r="K21" s="195"/>
      <c r="L21" s="116"/>
      <c r="P21" s="25" t="s">
        <v>369</v>
      </c>
      <c r="Q21" s="46" t="s">
        <v>157</v>
      </c>
    </row>
    <row r="22" spans="1:17" ht="19">
      <c r="A22" s="193"/>
      <c r="B22" s="203"/>
      <c r="C22" s="203"/>
      <c r="D22" s="206"/>
      <c r="E22" s="209"/>
      <c r="F22" s="212"/>
      <c r="G22" s="215"/>
      <c r="H22" s="22"/>
      <c r="I22" s="218"/>
      <c r="J22" s="193"/>
      <c r="K22" s="196"/>
      <c r="L22" s="117"/>
      <c r="P22" s="25" t="s">
        <v>370</v>
      </c>
      <c r="Q22" s="25" t="s">
        <v>158</v>
      </c>
    </row>
    <row r="23" spans="1:17" ht="20" thickBot="1">
      <c r="A23" s="194"/>
      <c r="B23" s="204"/>
      <c r="C23" s="204"/>
      <c r="D23" s="207"/>
      <c r="E23" s="210"/>
      <c r="F23" s="213"/>
      <c r="G23" s="216"/>
      <c r="H23" s="28"/>
      <c r="I23" s="219"/>
      <c r="J23" s="194"/>
      <c r="K23" s="197"/>
      <c r="L23" s="118"/>
      <c r="P23" s="46" t="s">
        <v>371</v>
      </c>
      <c r="Q23" s="25" t="s">
        <v>253</v>
      </c>
    </row>
    <row r="24" spans="1:17" ht="19" customHeight="1">
      <c r="A24" s="193">
        <v>5</v>
      </c>
      <c r="B24" s="203"/>
      <c r="C24" s="203"/>
      <c r="D24" s="206"/>
      <c r="E24" s="208">
        <f t="shared" ref="E24" si="1">DATEDIF(D24,DATE(2026,1,1),"Y")</f>
        <v>126</v>
      </c>
      <c r="F24" s="211" t="s">
        <v>384</v>
      </c>
      <c r="G24" s="215"/>
      <c r="H24" s="33"/>
      <c r="I24" s="217">
        <f>IF(G24=P$12,Q$12,IF(G24=P$13,Q$13,IF(G24=P$14,Q$14,IF(G24=P$17,Q$17,IF(G24=P15,Q15,IF(G24=P16,Q16,0))))))</f>
        <v>0</v>
      </c>
      <c r="J24" s="198"/>
      <c r="K24" s="195"/>
      <c r="L24" s="116"/>
      <c r="P24" s="25" t="s">
        <v>154</v>
      </c>
      <c r="Q24" s="25" t="s">
        <v>159</v>
      </c>
    </row>
    <row r="25" spans="1:17" ht="19">
      <c r="A25" s="193"/>
      <c r="B25" s="203"/>
      <c r="C25" s="203"/>
      <c r="D25" s="206"/>
      <c r="E25" s="209"/>
      <c r="F25" s="212"/>
      <c r="G25" s="215"/>
      <c r="H25" s="22"/>
      <c r="I25" s="218"/>
      <c r="J25" s="193"/>
      <c r="K25" s="196"/>
      <c r="L25" s="117"/>
      <c r="P25" s="25" t="s">
        <v>372</v>
      </c>
      <c r="Q25" s="25" t="s">
        <v>255</v>
      </c>
    </row>
    <row r="26" spans="1:17" ht="20" thickBot="1">
      <c r="A26" s="193"/>
      <c r="B26" s="203"/>
      <c r="C26" s="203"/>
      <c r="D26" s="206"/>
      <c r="E26" s="210"/>
      <c r="F26" s="213"/>
      <c r="G26" s="215"/>
      <c r="H26" s="28"/>
      <c r="I26" s="219"/>
      <c r="J26" s="194"/>
      <c r="K26" s="197"/>
      <c r="L26" s="118"/>
      <c r="P26" s="25" t="s">
        <v>373</v>
      </c>
      <c r="Q26" s="25" t="s">
        <v>256</v>
      </c>
    </row>
    <row r="27" spans="1:17" ht="19" customHeight="1">
      <c r="A27" s="198">
        <v>6</v>
      </c>
      <c r="B27" s="202"/>
      <c r="C27" s="202"/>
      <c r="D27" s="205"/>
      <c r="E27" s="208">
        <f t="shared" ref="E27" si="2">DATEDIF(D27,DATE(2026,1,1),"Y")</f>
        <v>126</v>
      </c>
      <c r="F27" s="211" t="s">
        <v>384</v>
      </c>
      <c r="G27" s="214"/>
      <c r="H27" s="33"/>
      <c r="I27" s="217">
        <f>IF(G27=P$12,Q$12,IF(G27=P$13,Q$13,IF(G27=P$14,Q$14,IF(G27=P15,Q15,IF(G27=P16,Q16,IF(G27=P$17,Q$17,0))))))</f>
        <v>0</v>
      </c>
      <c r="J27" s="198"/>
      <c r="K27" s="195"/>
      <c r="L27" s="116"/>
      <c r="P27" s="25" t="s">
        <v>374</v>
      </c>
      <c r="Q27" s="25" t="s">
        <v>257</v>
      </c>
    </row>
    <row r="28" spans="1:17" ht="19">
      <c r="A28" s="193"/>
      <c r="B28" s="203"/>
      <c r="C28" s="203"/>
      <c r="D28" s="206"/>
      <c r="E28" s="209"/>
      <c r="F28" s="212"/>
      <c r="G28" s="215"/>
      <c r="H28" s="22"/>
      <c r="I28" s="218"/>
      <c r="J28" s="193"/>
      <c r="K28" s="196"/>
      <c r="L28" s="117"/>
      <c r="P28" s="25" t="s">
        <v>375</v>
      </c>
      <c r="Q28" s="25" t="s">
        <v>258</v>
      </c>
    </row>
    <row r="29" spans="1:17" ht="20" thickBot="1">
      <c r="A29" s="194"/>
      <c r="B29" s="204"/>
      <c r="C29" s="204"/>
      <c r="D29" s="207"/>
      <c r="E29" s="210"/>
      <c r="F29" s="213"/>
      <c r="G29" s="216"/>
      <c r="H29" s="28"/>
      <c r="I29" s="219"/>
      <c r="J29" s="194"/>
      <c r="K29" s="197"/>
      <c r="L29" s="118"/>
      <c r="P29" s="46" t="s">
        <v>376</v>
      </c>
      <c r="Q29" s="25" t="s">
        <v>259</v>
      </c>
    </row>
    <row r="30" spans="1:17" ht="19" customHeight="1">
      <c r="A30" s="193">
        <v>7</v>
      </c>
      <c r="B30" s="203"/>
      <c r="C30" s="203"/>
      <c r="D30" s="206"/>
      <c r="E30" s="208">
        <f t="shared" ref="E30" si="3">DATEDIF(D30,DATE(2026,1,1),"Y")</f>
        <v>126</v>
      </c>
      <c r="F30" s="211" t="s">
        <v>384</v>
      </c>
      <c r="G30" s="215"/>
      <c r="H30" s="33"/>
      <c r="I30" s="217">
        <f>IF(G30=P$12,Q$12,IF(G30=P$13,Q$13,IF(G30=P$14,Q$14,IF(G30=P15,Q15,IF(G30=P16,Q16,IF(G30=P$17,Q$17,0))))))</f>
        <v>0</v>
      </c>
      <c r="J30" s="198"/>
      <c r="K30" s="195"/>
      <c r="L30" s="116"/>
      <c r="P30" s="48"/>
    </row>
    <row r="31" spans="1:17" ht="19">
      <c r="A31" s="193"/>
      <c r="B31" s="203"/>
      <c r="C31" s="203"/>
      <c r="D31" s="206"/>
      <c r="E31" s="209"/>
      <c r="F31" s="212"/>
      <c r="G31" s="215"/>
      <c r="H31" s="22"/>
      <c r="I31" s="218"/>
      <c r="J31" s="193"/>
      <c r="K31" s="196"/>
      <c r="L31" s="117"/>
    </row>
    <row r="32" spans="1:17" ht="20" thickBot="1">
      <c r="A32" s="193"/>
      <c r="B32" s="203"/>
      <c r="C32" s="203"/>
      <c r="D32" s="206"/>
      <c r="E32" s="210"/>
      <c r="F32" s="213"/>
      <c r="G32" s="215"/>
      <c r="H32" s="28"/>
      <c r="I32" s="219"/>
      <c r="J32" s="194"/>
      <c r="K32" s="197"/>
      <c r="L32" s="118"/>
      <c r="P32" s="1" t="s">
        <v>218</v>
      </c>
    </row>
    <row r="33" spans="1:23" ht="19" customHeight="1">
      <c r="A33" s="198">
        <v>8</v>
      </c>
      <c r="B33" s="202"/>
      <c r="C33" s="202"/>
      <c r="D33" s="205"/>
      <c r="E33" s="208">
        <f t="shared" ref="E33" si="4">DATEDIF(D33,DATE(2026,1,1),"Y")</f>
        <v>126</v>
      </c>
      <c r="F33" s="211" t="s">
        <v>384</v>
      </c>
      <c r="G33" s="214"/>
      <c r="H33" s="33"/>
      <c r="I33" s="217">
        <f>IF(G33=P$12,Q$12,IF(G33=P$13,Q$13,IF(G33=P$14,Q$14,IF(G33=P$17,Q$17,IF(G33=P15,Q15,IF(G33=P16,Q16,0))))))</f>
        <v>0</v>
      </c>
      <c r="J33" s="198"/>
      <c r="K33" s="195"/>
      <c r="L33" s="116"/>
      <c r="P33" s="1" t="s">
        <v>215</v>
      </c>
    </row>
    <row r="34" spans="1:23" ht="19">
      <c r="A34" s="193"/>
      <c r="B34" s="203"/>
      <c r="C34" s="203"/>
      <c r="D34" s="206"/>
      <c r="E34" s="209"/>
      <c r="F34" s="212"/>
      <c r="G34" s="215"/>
      <c r="H34" s="22"/>
      <c r="I34" s="218"/>
      <c r="J34" s="193"/>
      <c r="K34" s="196"/>
      <c r="L34" s="117"/>
      <c r="P34" s="1" t="s">
        <v>191</v>
      </c>
    </row>
    <row r="35" spans="1:23" ht="20" thickBot="1">
      <c r="A35" s="194"/>
      <c r="B35" s="204"/>
      <c r="C35" s="204"/>
      <c r="D35" s="207"/>
      <c r="E35" s="210"/>
      <c r="F35" s="213"/>
      <c r="G35" s="216"/>
      <c r="H35" s="28"/>
      <c r="I35" s="219"/>
      <c r="J35" s="194"/>
      <c r="K35" s="197"/>
      <c r="L35" s="118"/>
      <c r="P35" s="1" t="s">
        <v>460</v>
      </c>
    </row>
    <row r="36" spans="1:23" ht="19" customHeight="1">
      <c r="A36" s="193">
        <v>9</v>
      </c>
      <c r="B36" s="203"/>
      <c r="C36" s="203"/>
      <c r="D36" s="206"/>
      <c r="E36" s="208">
        <f t="shared" ref="E36" si="5">DATEDIF(D36,DATE(2026,1,1),"Y")</f>
        <v>126</v>
      </c>
      <c r="F36" s="211" t="s">
        <v>384</v>
      </c>
      <c r="G36" s="215"/>
      <c r="H36" s="33"/>
      <c r="I36" s="217">
        <f>IF(G36=P$12,Q$12,IF(G36=P$13,Q$13,IF(G36=P$14,Q$14,IF(G36=P$17,Q$17,IF(G36=P15,Q15,IF(G36=P16,Q16,0))))))</f>
        <v>0</v>
      </c>
      <c r="J36" s="198"/>
      <c r="K36" s="195"/>
      <c r="L36" s="116"/>
      <c r="P36" s="1" t="s">
        <v>461</v>
      </c>
    </row>
    <row r="37" spans="1:23" ht="19">
      <c r="A37" s="193"/>
      <c r="B37" s="203"/>
      <c r="C37" s="203"/>
      <c r="D37" s="206"/>
      <c r="E37" s="209"/>
      <c r="F37" s="212"/>
      <c r="G37" s="215"/>
      <c r="H37" s="22"/>
      <c r="I37" s="218"/>
      <c r="J37" s="193"/>
      <c r="K37" s="196"/>
      <c r="L37" s="117"/>
    </row>
    <row r="38" spans="1:23" ht="20" thickBot="1">
      <c r="A38" s="193"/>
      <c r="B38" s="203"/>
      <c r="C38" s="203"/>
      <c r="D38" s="206"/>
      <c r="E38" s="210"/>
      <c r="F38" s="213"/>
      <c r="G38" s="215"/>
      <c r="H38" s="28"/>
      <c r="I38" s="219"/>
      <c r="J38" s="194"/>
      <c r="K38" s="197"/>
      <c r="L38" s="118"/>
      <c r="P38" s="109" t="s">
        <v>219</v>
      </c>
    </row>
    <row r="39" spans="1:23" ht="19" customHeight="1">
      <c r="A39" s="198">
        <v>10</v>
      </c>
      <c r="B39" s="202"/>
      <c r="C39" s="202"/>
      <c r="D39" s="205"/>
      <c r="E39" s="208">
        <f t="shared" ref="E39" si="6">DATEDIF(D39,DATE(2026,1,1),"Y")</f>
        <v>126</v>
      </c>
      <c r="F39" s="211" t="s">
        <v>384</v>
      </c>
      <c r="G39" s="214"/>
      <c r="H39" s="33"/>
      <c r="I39" s="217">
        <f>IF(G39=P$12,Q$12,IF(G39=P$13,Q$13,IF(G39=P$14,Q$14,IF(G39=P$17,Q$17,IF(G39=P15,Q15,IF(G39=P16,Q16,0))))))</f>
        <v>0</v>
      </c>
      <c r="J39" s="198"/>
      <c r="K39" s="195"/>
      <c r="L39" s="116"/>
      <c r="P39" s="96" t="s">
        <v>220</v>
      </c>
    </row>
    <row r="40" spans="1:23" ht="19">
      <c r="A40" s="193"/>
      <c r="B40" s="203"/>
      <c r="C40" s="203"/>
      <c r="D40" s="206"/>
      <c r="E40" s="209"/>
      <c r="F40" s="212"/>
      <c r="G40" s="215"/>
      <c r="H40" s="22"/>
      <c r="I40" s="218"/>
      <c r="J40" s="193"/>
      <c r="K40" s="196"/>
      <c r="L40" s="117"/>
      <c r="P40" s="1" t="s">
        <v>221</v>
      </c>
    </row>
    <row r="41" spans="1:23" ht="20" thickBot="1">
      <c r="A41" s="194"/>
      <c r="B41" s="204"/>
      <c r="C41" s="204"/>
      <c r="D41" s="207"/>
      <c r="E41" s="210"/>
      <c r="F41" s="213"/>
      <c r="G41" s="216"/>
      <c r="H41" s="28"/>
      <c r="I41" s="219"/>
      <c r="J41" s="194"/>
      <c r="K41" s="197"/>
      <c r="L41" s="118"/>
      <c r="P41" s="96" t="s">
        <v>462</v>
      </c>
    </row>
    <row r="42" spans="1:23" ht="19" customHeight="1">
      <c r="A42" s="193">
        <v>11</v>
      </c>
      <c r="B42" s="203"/>
      <c r="C42" s="203"/>
      <c r="D42" s="206"/>
      <c r="E42" s="208">
        <f t="shared" ref="E42" si="7">DATEDIF(D42,DATE(2026,1,1),"Y")</f>
        <v>126</v>
      </c>
      <c r="F42" s="211" t="s">
        <v>384</v>
      </c>
      <c r="G42" s="215"/>
      <c r="H42" s="33"/>
      <c r="I42" s="217">
        <f>IF(G42=P$12,Q$12,IF(G42=P$13,Q$13,IF(G42=P$14,Q$14,IF(G42=P$17,Q$17,IF(G42=P15,Q15,IF(G42=P16,Q16,0))))))</f>
        <v>0</v>
      </c>
      <c r="J42" s="198"/>
      <c r="K42" s="195"/>
      <c r="L42" s="116"/>
    </row>
    <row r="43" spans="1:23" ht="21">
      <c r="A43" s="193"/>
      <c r="B43" s="203"/>
      <c r="C43" s="203"/>
      <c r="D43" s="206"/>
      <c r="E43" s="209"/>
      <c r="F43" s="212"/>
      <c r="G43" s="215"/>
      <c r="H43" s="22"/>
      <c r="I43" s="218"/>
      <c r="J43" s="193"/>
      <c r="K43" s="196"/>
      <c r="L43" s="117"/>
      <c r="P43" s="2" t="s">
        <v>395</v>
      </c>
    </row>
    <row r="44" spans="1:23" ht="20" thickBot="1">
      <c r="A44" s="193"/>
      <c r="B44" s="203"/>
      <c r="C44" s="203"/>
      <c r="D44" s="206"/>
      <c r="E44" s="210"/>
      <c r="F44" s="213"/>
      <c r="G44" s="215"/>
      <c r="H44" s="28"/>
      <c r="I44" s="219"/>
      <c r="J44" s="194"/>
      <c r="K44" s="197"/>
      <c r="L44" s="118"/>
      <c r="P44" s="1" t="s">
        <v>254</v>
      </c>
    </row>
    <row r="45" spans="1:23" ht="20" customHeight="1" thickBot="1">
      <c r="A45" s="198">
        <v>12</v>
      </c>
      <c r="B45" s="202"/>
      <c r="C45" s="202"/>
      <c r="D45" s="205"/>
      <c r="E45" s="208">
        <f t="shared" ref="E45" si="8">DATEDIF(D45,DATE(2026,1,1),"Y")</f>
        <v>126</v>
      </c>
      <c r="F45" s="211" t="s">
        <v>384</v>
      </c>
      <c r="G45" s="214"/>
      <c r="H45" s="33"/>
      <c r="I45" s="217">
        <f>IF(G45=P$12,Q$12,IF(G45=P$13,Q$13,IF(G45=P$14,Q$14,IF(G45=P$17,Q$17,IF(G45=P15,Q15,IF(G45=P16,Q16,0))))))</f>
        <v>0</v>
      </c>
      <c r="J45" s="198"/>
      <c r="K45" s="195"/>
      <c r="L45" s="116"/>
      <c r="P45" s="15" t="s">
        <v>282</v>
      </c>
      <c r="V45" s="15" t="s">
        <v>251</v>
      </c>
      <c r="W45" s="15" t="s">
        <v>12</v>
      </c>
    </row>
    <row r="46" spans="1:23" ht="19">
      <c r="A46" s="193"/>
      <c r="B46" s="203"/>
      <c r="C46" s="203"/>
      <c r="D46" s="206"/>
      <c r="E46" s="209"/>
      <c r="F46" s="212"/>
      <c r="G46" s="215"/>
      <c r="H46" s="22"/>
      <c r="I46" s="218"/>
      <c r="J46" s="193"/>
      <c r="K46" s="196"/>
      <c r="L46" s="117"/>
      <c r="P46" s="144" t="s">
        <v>228</v>
      </c>
      <c r="Q46" s="145" t="s">
        <v>283</v>
      </c>
      <c r="R46" s="145" t="s">
        <v>284</v>
      </c>
      <c r="S46" s="145" t="s">
        <v>285</v>
      </c>
      <c r="T46" s="146" t="s">
        <v>286</v>
      </c>
      <c r="U46" s="15"/>
      <c r="V46" s="113" t="s">
        <v>238</v>
      </c>
      <c r="W46" s="113">
        <f>COUNTIF(J$12:J$58,V46)</f>
        <v>0</v>
      </c>
    </row>
    <row r="47" spans="1:23" ht="20" thickBot="1">
      <c r="A47" s="194"/>
      <c r="B47" s="204"/>
      <c r="C47" s="204"/>
      <c r="D47" s="207"/>
      <c r="E47" s="210"/>
      <c r="F47" s="213"/>
      <c r="G47" s="216"/>
      <c r="H47" s="28"/>
      <c r="I47" s="219"/>
      <c r="J47" s="194"/>
      <c r="K47" s="197"/>
      <c r="L47" s="118"/>
      <c r="P47" s="147" t="s">
        <v>229</v>
      </c>
      <c r="Q47" s="143">
        <v>34</v>
      </c>
      <c r="R47" s="143">
        <v>48.5</v>
      </c>
      <c r="S47" s="143">
        <v>130</v>
      </c>
      <c r="T47" s="149" t="s">
        <v>230</v>
      </c>
      <c r="U47" s="110"/>
      <c r="V47" s="113" t="s">
        <v>239</v>
      </c>
      <c r="W47" s="113">
        <f t="shared" ref="W47:W52" si="9">COUNTIF(J$12:J$58,V47)</f>
        <v>0</v>
      </c>
    </row>
    <row r="48" spans="1:23" ht="19" customHeight="1">
      <c r="A48" s="193">
        <v>13</v>
      </c>
      <c r="B48" s="203"/>
      <c r="C48" s="203"/>
      <c r="D48" s="206"/>
      <c r="E48" s="208">
        <f t="shared" ref="E48" si="10">DATEDIF(D48,DATE(2026,1,1),"Y")</f>
        <v>126</v>
      </c>
      <c r="F48" s="211" t="s">
        <v>384</v>
      </c>
      <c r="G48" s="215"/>
      <c r="H48" s="33"/>
      <c r="I48" s="217">
        <f>IF(G48=P$12,Q$12,IF(G48=P$13,Q$13,IF(G48=P$14,Q$14,IF(G48=P$17,Q$17,IF(G48=P53,Q53,IF(G48=P54,Q54,0))))))</f>
        <v>0</v>
      </c>
      <c r="J48" s="198"/>
      <c r="K48" s="195"/>
      <c r="L48" s="116"/>
      <c r="P48" s="147" t="s">
        <v>6</v>
      </c>
      <c r="Q48" s="143">
        <v>36.5</v>
      </c>
      <c r="R48" s="143">
        <v>51</v>
      </c>
      <c r="S48" s="143">
        <v>140</v>
      </c>
      <c r="T48" s="149">
        <v>9</v>
      </c>
      <c r="U48" s="110"/>
      <c r="V48" s="113" t="s">
        <v>240</v>
      </c>
      <c r="W48" s="113">
        <f t="shared" si="9"/>
        <v>0</v>
      </c>
    </row>
    <row r="49" spans="1:23" ht="20" thickBot="1">
      <c r="A49" s="193"/>
      <c r="B49" s="203"/>
      <c r="C49" s="203"/>
      <c r="D49" s="206"/>
      <c r="E49" s="209"/>
      <c r="F49" s="212"/>
      <c r="G49" s="215"/>
      <c r="H49" s="22"/>
      <c r="I49" s="218"/>
      <c r="J49" s="193"/>
      <c r="K49" s="196"/>
      <c r="L49" s="117"/>
      <c r="P49" s="150" t="s">
        <v>231</v>
      </c>
      <c r="Q49" s="151">
        <v>39</v>
      </c>
      <c r="R49" s="151">
        <v>54</v>
      </c>
      <c r="S49" s="151">
        <v>150</v>
      </c>
      <c r="T49" s="153" t="s">
        <v>232</v>
      </c>
      <c r="U49" s="111"/>
      <c r="V49" s="113" t="s">
        <v>241</v>
      </c>
      <c r="W49" s="113">
        <f t="shared" si="9"/>
        <v>0</v>
      </c>
    </row>
    <row r="50" spans="1:23" ht="20" thickBot="1">
      <c r="A50" s="193"/>
      <c r="B50" s="203"/>
      <c r="C50" s="203"/>
      <c r="D50" s="206"/>
      <c r="E50" s="210"/>
      <c r="F50" s="213"/>
      <c r="G50" s="215"/>
      <c r="H50" s="28"/>
      <c r="I50" s="219"/>
      <c r="J50" s="194"/>
      <c r="K50" s="197"/>
      <c r="L50" s="118"/>
      <c r="Q50" s="83"/>
      <c r="R50" s="83"/>
      <c r="S50" s="83"/>
      <c r="T50" s="112"/>
      <c r="U50" s="110"/>
      <c r="V50" s="113" t="s">
        <v>242</v>
      </c>
      <c r="W50" s="113">
        <f t="shared" si="9"/>
        <v>0</v>
      </c>
    </row>
    <row r="51" spans="1:23" ht="20" customHeight="1" thickBot="1">
      <c r="A51" s="198">
        <v>14</v>
      </c>
      <c r="B51" s="202"/>
      <c r="C51" s="202"/>
      <c r="D51" s="205"/>
      <c r="E51" s="208">
        <f t="shared" ref="E51" si="11">DATEDIF(D51,DATE(2026,1,1),"Y")</f>
        <v>126</v>
      </c>
      <c r="F51" s="211" t="s">
        <v>384</v>
      </c>
      <c r="G51" s="214"/>
      <c r="H51" s="33"/>
      <c r="I51" s="217">
        <f>IF(G51=P$12,Q$12,IF(G51=P$13,Q$13,IF(G51=P$14,Q$14,IF(G51=P$17,Q$17,IF(G51=P15,Q15,IF(G51=P16,Q16,0))))))</f>
        <v>0</v>
      </c>
      <c r="J51" s="193"/>
      <c r="K51" s="195"/>
      <c r="L51" s="119"/>
      <c r="P51" s="15" t="s">
        <v>287</v>
      </c>
      <c r="Q51" s="83"/>
      <c r="R51" s="83"/>
      <c r="S51" s="83"/>
      <c r="T51" s="83"/>
      <c r="V51" s="113" t="s">
        <v>243</v>
      </c>
      <c r="W51" s="113">
        <f t="shared" si="9"/>
        <v>0</v>
      </c>
    </row>
    <row r="52" spans="1:23" ht="19">
      <c r="A52" s="193"/>
      <c r="B52" s="203"/>
      <c r="C52" s="203"/>
      <c r="D52" s="206"/>
      <c r="E52" s="209"/>
      <c r="F52" s="212"/>
      <c r="G52" s="215"/>
      <c r="H52" s="22"/>
      <c r="I52" s="218"/>
      <c r="J52" s="193"/>
      <c r="K52" s="196"/>
      <c r="L52" s="117"/>
      <c r="P52" s="144" t="s">
        <v>228</v>
      </c>
      <c r="Q52" s="145" t="s">
        <v>283</v>
      </c>
      <c r="R52" s="145" t="s">
        <v>284</v>
      </c>
      <c r="S52" s="145" t="s">
        <v>285</v>
      </c>
      <c r="T52" s="154"/>
      <c r="V52" s="113" t="s">
        <v>244</v>
      </c>
      <c r="W52" s="113">
        <f t="shared" si="9"/>
        <v>0</v>
      </c>
    </row>
    <row r="53" spans="1:23" ht="20" thickBot="1">
      <c r="A53" s="194"/>
      <c r="B53" s="204"/>
      <c r="C53" s="204"/>
      <c r="D53" s="207"/>
      <c r="E53" s="210"/>
      <c r="F53" s="213"/>
      <c r="G53" s="216"/>
      <c r="H53" s="28"/>
      <c r="I53" s="219"/>
      <c r="J53" s="193"/>
      <c r="K53" s="197"/>
      <c r="L53" s="120"/>
      <c r="P53" s="147" t="s">
        <v>229</v>
      </c>
      <c r="Q53" s="143">
        <v>43</v>
      </c>
      <c r="R53" s="143">
        <v>58</v>
      </c>
      <c r="S53" s="143" t="s">
        <v>233</v>
      </c>
      <c r="T53" s="148"/>
    </row>
    <row r="54" spans="1:23" ht="19" customHeight="1">
      <c r="A54" s="198">
        <v>15</v>
      </c>
      <c r="B54" s="202"/>
      <c r="C54" s="202"/>
      <c r="D54" s="205"/>
      <c r="E54" s="208">
        <f t="shared" ref="E54" si="12">DATEDIF(D54,DATE(2026,1,1),"Y")</f>
        <v>126</v>
      </c>
      <c r="F54" s="211" t="s">
        <v>384</v>
      </c>
      <c r="G54" s="214"/>
      <c r="H54" s="33"/>
      <c r="I54" s="217">
        <f>IF(G54=P$12,Q$12,IF(G54=P$13,Q$13,IF(G54=P$14,Q$14,IF(G54=P$17,Q$17,IF(G54=P15,Q15,IF(G54=P16,Q16,0))))))</f>
        <v>0</v>
      </c>
      <c r="J54" s="198"/>
      <c r="K54" s="195"/>
      <c r="L54" s="116"/>
      <c r="P54" s="147" t="s">
        <v>6</v>
      </c>
      <c r="Q54" s="143">
        <v>45</v>
      </c>
      <c r="R54" s="143">
        <v>60</v>
      </c>
      <c r="S54" s="143" t="s">
        <v>234</v>
      </c>
      <c r="T54" s="148"/>
    </row>
    <row r="55" spans="1:23" ht="19">
      <c r="A55" s="193"/>
      <c r="B55" s="203"/>
      <c r="C55" s="203"/>
      <c r="D55" s="206"/>
      <c r="E55" s="209"/>
      <c r="F55" s="212"/>
      <c r="G55" s="215"/>
      <c r="H55" s="22"/>
      <c r="I55" s="218"/>
      <c r="J55" s="193"/>
      <c r="K55" s="196"/>
      <c r="L55" s="117"/>
      <c r="P55" s="147" t="s">
        <v>231</v>
      </c>
      <c r="Q55" s="143">
        <v>47</v>
      </c>
      <c r="R55" s="143">
        <v>62</v>
      </c>
      <c r="S55" s="143" t="s">
        <v>235</v>
      </c>
      <c r="T55" s="148"/>
    </row>
    <row r="56" spans="1:23" ht="20" thickBot="1">
      <c r="A56" s="194"/>
      <c r="B56" s="204"/>
      <c r="C56" s="204"/>
      <c r="D56" s="207"/>
      <c r="E56" s="210"/>
      <c r="F56" s="213"/>
      <c r="G56" s="216"/>
      <c r="H56" s="28"/>
      <c r="I56" s="219"/>
      <c r="J56" s="194"/>
      <c r="K56" s="197"/>
      <c r="L56" s="118"/>
      <c r="P56" s="150" t="s">
        <v>236</v>
      </c>
      <c r="Q56" s="151">
        <v>49</v>
      </c>
      <c r="R56" s="151">
        <v>64</v>
      </c>
      <c r="S56" s="151" t="s">
        <v>237</v>
      </c>
      <c r="T56" s="155"/>
    </row>
    <row r="57" spans="1:23" ht="19" customHeight="1">
      <c r="A57" s="198">
        <v>16</v>
      </c>
      <c r="B57" s="202"/>
      <c r="C57" s="202"/>
      <c r="D57" s="205"/>
      <c r="E57" s="208">
        <f t="shared" ref="E57" si="13">DATEDIF(D57,DATE(2026,1,1),"Y")</f>
        <v>126</v>
      </c>
      <c r="F57" s="211" t="s">
        <v>384</v>
      </c>
      <c r="G57" s="214"/>
      <c r="H57" s="33"/>
      <c r="I57" s="217">
        <f>IF(G57=P$12,Q$12,IF(G57=P$13,Q$13,IF(G57=P$14,Q$14,IF(G57=P$17,Q$17,IF(G57=P15,Q15,IF(G57=P16,Q16,0))))))</f>
        <v>0</v>
      </c>
      <c r="J57" s="193"/>
      <c r="K57" s="195"/>
      <c r="L57" s="119"/>
    </row>
    <row r="58" spans="1:23" ht="21">
      <c r="A58" s="193"/>
      <c r="B58" s="203"/>
      <c r="C58" s="203"/>
      <c r="D58" s="206"/>
      <c r="E58" s="209"/>
      <c r="F58" s="212"/>
      <c r="G58" s="215"/>
      <c r="H58" s="22"/>
      <c r="I58" s="218"/>
      <c r="J58" s="193"/>
      <c r="K58" s="196"/>
      <c r="L58" s="117"/>
      <c r="P58" s="2" t="s">
        <v>394</v>
      </c>
    </row>
    <row r="59" spans="1:23" ht="20" thickBot="1">
      <c r="A59" s="194"/>
      <c r="B59" s="204"/>
      <c r="C59" s="204"/>
      <c r="D59" s="207"/>
      <c r="E59" s="210"/>
      <c r="F59" s="213"/>
      <c r="G59" s="216"/>
      <c r="H59" s="28"/>
      <c r="I59" s="219"/>
      <c r="J59" s="194"/>
      <c r="K59" s="197"/>
      <c r="L59" s="118"/>
      <c r="P59" s="15" t="s">
        <v>281</v>
      </c>
    </row>
    <row r="60" spans="1:23" ht="17" thickBot="1">
      <c r="P60" s="15" t="s">
        <v>282</v>
      </c>
      <c r="V60" s="15" t="s">
        <v>252</v>
      </c>
      <c r="W60" s="15" t="s">
        <v>12</v>
      </c>
    </row>
    <row r="61" spans="1:23">
      <c r="P61" s="144" t="s">
        <v>228</v>
      </c>
      <c r="Q61" s="145" t="s">
        <v>288</v>
      </c>
      <c r="R61" s="145" t="s">
        <v>289</v>
      </c>
      <c r="S61" s="145" t="s">
        <v>290</v>
      </c>
      <c r="T61" s="146" t="s">
        <v>291</v>
      </c>
      <c r="V61" s="113" t="s">
        <v>292</v>
      </c>
      <c r="W61" s="113">
        <f>COUNTIF(K$12:K$58,V61)</f>
        <v>0</v>
      </c>
    </row>
    <row r="62" spans="1:23">
      <c r="P62" s="147" t="s">
        <v>292</v>
      </c>
      <c r="Q62" s="143" t="s">
        <v>293</v>
      </c>
      <c r="R62" s="143" t="s">
        <v>294</v>
      </c>
      <c r="S62" s="143" t="s">
        <v>295</v>
      </c>
      <c r="T62" s="148" t="s">
        <v>296</v>
      </c>
      <c r="V62" s="113" t="s">
        <v>297</v>
      </c>
      <c r="W62" s="113">
        <f>COUNTIF(K$12:K$58,V62)</f>
        <v>0</v>
      </c>
    </row>
    <row r="63" spans="1:23">
      <c r="P63" s="147" t="s">
        <v>297</v>
      </c>
      <c r="Q63" s="143" t="s">
        <v>245</v>
      </c>
      <c r="R63" s="143" t="s">
        <v>298</v>
      </c>
      <c r="S63" s="143" t="s">
        <v>299</v>
      </c>
      <c r="T63" s="148" t="s">
        <v>300</v>
      </c>
      <c r="V63" s="113" t="s">
        <v>301</v>
      </c>
      <c r="W63" s="113">
        <f t="shared" ref="W63:W71" si="14">COUNTIF(K$12:K$58,V63)</f>
        <v>0</v>
      </c>
    </row>
    <row r="64" spans="1:23">
      <c r="P64" s="147" t="s">
        <v>301</v>
      </c>
      <c r="Q64" s="143" t="s">
        <v>302</v>
      </c>
      <c r="R64" s="143" t="s">
        <v>247</v>
      </c>
      <c r="S64" s="143" t="s">
        <v>303</v>
      </c>
      <c r="T64" s="149" t="s">
        <v>304</v>
      </c>
      <c r="V64" s="113" t="s">
        <v>305</v>
      </c>
      <c r="W64" s="113">
        <f t="shared" si="14"/>
        <v>0</v>
      </c>
    </row>
    <row r="65" spans="16:23">
      <c r="P65" s="147" t="s">
        <v>305</v>
      </c>
      <c r="Q65" s="143" t="s">
        <v>306</v>
      </c>
      <c r="R65" s="143" t="s">
        <v>307</v>
      </c>
      <c r="S65" s="143" t="s">
        <v>308</v>
      </c>
      <c r="T65" s="149" t="s">
        <v>309</v>
      </c>
      <c r="V65" s="113" t="s">
        <v>310</v>
      </c>
      <c r="W65" s="113">
        <f t="shared" si="14"/>
        <v>0</v>
      </c>
    </row>
    <row r="66" spans="16:23">
      <c r="P66" s="147" t="s">
        <v>310</v>
      </c>
      <c r="Q66" s="143" t="s">
        <v>246</v>
      </c>
      <c r="R66" s="143" t="s">
        <v>311</v>
      </c>
      <c r="S66" s="143" t="s">
        <v>312</v>
      </c>
      <c r="T66" s="149" t="s">
        <v>313</v>
      </c>
      <c r="V66" s="113" t="s">
        <v>314</v>
      </c>
      <c r="W66" s="113">
        <f t="shared" si="14"/>
        <v>0</v>
      </c>
    </row>
    <row r="67" spans="16:23" ht="17" thickBot="1">
      <c r="P67" s="150" t="s">
        <v>314</v>
      </c>
      <c r="Q67" s="151" t="s">
        <v>246</v>
      </c>
      <c r="R67" s="151" t="s">
        <v>311</v>
      </c>
      <c r="S67" s="151" t="s">
        <v>312</v>
      </c>
      <c r="T67" s="153" t="s">
        <v>315</v>
      </c>
      <c r="V67" s="113" t="s">
        <v>316</v>
      </c>
      <c r="W67" s="113">
        <f t="shared" si="14"/>
        <v>0</v>
      </c>
    </row>
    <row r="68" spans="16:23">
      <c r="V68" s="113" t="s">
        <v>318</v>
      </c>
      <c r="W68" s="113">
        <f t="shared" si="14"/>
        <v>0</v>
      </c>
    </row>
    <row r="69" spans="16:23" ht="17" thickBot="1">
      <c r="P69" s="15" t="s">
        <v>287</v>
      </c>
      <c r="V69" s="113" t="s">
        <v>322</v>
      </c>
      <c r="W69" s="113">
        <f t="shared" si="14"/>
        <v>0</v>
      </c>
    </row>
    <row r="70" spans="16:23">
      <c r="P70" s="144" t="s">
        <v>228</v>
      </c>
      <c r="Q70" s="145" t="s">
        <v>288</v>
      </c>
      <c r="R70" s="145" t="s">
        <v>289</v>
      </c>
      <c r="S70" s="145" t="s">
        <v>290</v>
      </c>
      <c r="T70" s="146" t="s">
        <v>291</v>
      </c>
      <c r="V70" s="113" t="s">
        <v>325</v>
      </c>
      <c r="W70" s="113">
        <f t="shared" si="14"/>
        <v>0</v>
      </c>
    </row>
    <row r="71" spans="16:23">
      <c r="P71" s="147" t="s">
        <v>316</v>
      </c>
      <c r="Q71" s="143" t="s">
        <v>317</v>
      </c>
      <c r="R71" s="143" t="s">
        <v>311</v>
      </c>
      <c r="S71" s="143" t="s">
        <v>312</v>
      </c>
      <c r="T71" s="148" t="s">
        <v>315</v>
      </c>
      <c r="V71" s="113" t="s">
        <v>329</v>
      </c>
      <c r="W71" s="113">
        <f t="shared" si="14"/>
        <v>0</v>
      </c>
    </row>
    <row r="72" spans="16:23">
      <c r="P72" s="147" t="s">
        <v>318</v>
      </c>
      <c r="Q72" s="143" t="s">
        <v>319</v>
      </c>
      <c r="R72" s="143" t="s">
        <v>320</v>
      </c>
      <c r="S72" s="143" t="s">
        <v>321</v>
      </c>
      <c r="T72" s="148" t="s">
        <v>249</v>
      </c>
    </row>
    <row r="73" spans="16:23">
      <c r="P73" s="147" t="s">
        <v>322</v>
      </c>
      <c r="Q73" s="143" t="s">
        <v>312</v>
      </c>
      <c r="R73" s="143" t="s">
        <v>323</v>
      </c>
      <c r="S73" s="143" t="s">
        <v>324</v>
      </c>
      <c r="T73" s="149" t="s">
        <v>250</v>
      </c>
    </row>
    <row r="74" spans="16:23">
      <c r="P74" s="147" t="s">
        <v>325</v>
      </c>
      <c r="Q74" s="143" t="s">
        <v>321</v>
      </c>
      <c r="R74" s="143" t="s">
        <v>326</v>
      </c>
      <c r="S74" s="143" t="s">
        <v>327</v>
      </c>
      <c r="T74" s="149" t="s">
        <v>328</v>
      </c>
    </row>
    <row r="75" spans="16:23" ht="17" thickBot="1">
      <c r="P75" s="150" t="s">
        <v>329</v>
      </c>
      <c r="Q75" s="151" t="s">
        <v>248</v>
      </c>
      <c r="R75" s="151" t="s">
        <v>330</v>
      </c>
      <c r="S75" s="151" t="s">
        <v>331</v>
      </c>
      <c r="T75" s="152" t="s">
        <v>332</v>
      </c>
    </row>
  </sheetData>
  <sheetProtection algorithmName="SHA-512" hashValue="VbSdA5HdI0mPED76uAg8ELFZOF6kiRnkD2cl32WjhWJcJ/VaTv2b7TBS0/M617YeLSHPNxzpDgLBfyV3nQ0dFA==" saltValue="LgGQtXdICa/QDr8WoDeGlQ==" spinCount="100000" sheet="1" selectLockedCells="1"/>
  <mergeCells count="169">
    <mergeCell ref="G54:G56"/>
    <mergeCell ref="I54:I56"/>
    <mergeCell ref="A57:A59"/>
    <mergeCell ref="B57:B59"/>
    <mergeCell ref="C57:C59"/>
    <mergeCell ref="D57:D59"/>
    <mergeCell ref="E57:E59"/>
    <mergeCell ref="F57:F59"/>
    <mergeCell ref="G57:G59"/>
    <mergeCell ref="I57:I59"/>
    <mergeCell ref="A54:A56"/>
    <mergeCell ref="B54:B56"/>
    <mergeCell ref="C54:C56"/>
    <mergeCell ref="D54:D56"/>
    <mergeCell ref="E54:E56"/>
    <mergeCell ref="F54:F56"/>
    <mergeCell ref="E51:E53"/>
    <mergeCell ref="F51:F53"/>
    <mergeCell ref="G51:G53"/>
    <mergeCell ref="I51:I53"/>
    <mergeCell ref="A48:A50"/>
    <mergeCell ref="B48:B50"/>
    <mergeCell ref="C48:C50"/>
    <mergeCell ref="D48:D50"/>
    <mergeCell ref="E48:E50"/>
    <mergeCell ref="F48:F50"/>
    <mergeCell ref="G48:G50"/>
    <mergeCell ref="I48:I50"/>
    <mergeCell ref="A51:A53"/>
    <mergeCell ref="B51:B53"/>
    <mergeCell ref="C51:C53"/>
    <mergeCell ref="D51:D53"/>
    <mergeCell ref="G42:G44"/>
    <mergeCell ref="I42:I44"/>
    <mergeCell ref="A45:A47"/>
    <mergeCell ref="B45:B47"/>
    <mergeCell ref="C45:C47"/>
    <mergeCell ref="D45:D47"/>
    <mergeCell ref="E45:E47"/>
    <mergeCell ref="F45:F47"/>
    <mergeCell ref="G45:G47"/>
    <mergeCell ref="I45:I47"/>
    <mergeCell ref="A42:A44"/>
    <mergeCell ref="B42:B44"/>
    <mergeCell ref="C42:C44"/>
    <mergeCell ref="D42:D44"/>
    <mergeCell ref="E42:E44"/>
    <mergeCell ref="F42:F44"/>
    <mergeCell ref="G36:G38"/>
    <mergeCell ref="I36:I38"/>
    <mergeCell ref="A39:A41"/>
    <mergeCell ref="B39:B41"/>
    <mergeCell ref="C39:C41"/>
    <mergeCell ref="D39:D41"/>
    <mergeCell ref="E39:E41"/>
    <mergeCell ref="F39:F41"/>
    <mergeCell ref="G39:G41"/>
    <mergeCell ref="I39:I41"/>
    <mergeCell ref="A36:A38"/>
    <mergeCell ref="B36:B38"/>
    <mergeCell ref="C36:C38"/>
    <mergeCell ref="D36:D38"/>
    <mergeCell ref="E36:E38"/>
    <mergeCell ref="F36:F38"/>
    <mergeCell ref="G30:G32"/>
    <mergeCell ref="I30:I32"/>
    <mergeCell ref="A33:A35"/>
    <mergeCell ref="B33:B35"/>
    <mergeCell ref="C33:C35"/>
    <mergeCell ref="D33:D35"/>
    <mergeCell ref="E33:E35"/>
    <mergeCell ref="F33:F35"/>
    <mergeCell ref="G33:G35"/>
    <mergeCell ref="I33:I35"/>
    <mergeCell ref="A30:A32"/>
    <mergeCell ref="B30:B32"/>
    <mergeCell ref="C30:C32"/>
    <mergeCell ref="D30:D32"/>
    <mergeCell ref="E30:E32"/>
    <mergeCell ref="F30:F32"/>
    <mergeCell ref="F12:F14"/>
    <mergeCell ref="G24:G26"/>
    <mergeCell ref="I24:I26"/>
    <mergeCell ref="A27:A29"/>
    <mergeCell ref="B27:B29"/>
    <mergeCell ref="C27:C29"/>
    <mergeCell ref="D27:D29"/>
    <mergeCell ref="E27:E29"/>
    <mergeCell ref="F27:F29"/>
    <mergeCell ref="G27:G29"/>
    <mergeCell ref="I27:I29"/>
    <mergeCell ref="A24:A26"/>
    <mergeCell ref="B24:B26"/>
    <mergeCell ref="C24:C26"/>
    <mergeCell ref="D24:D26"/>
    <mergeCell ref="E24:E26"/>
    <mergeCell ref="F24:F26"/>
    <mergeCell ref="G18:G20"/>
    <mergeCell ref="I18:I20"/>
    <mergeCell ref="A21:A23"/>
    <mergeCell ref="B21:B23"/>
    <mergeCell ref="C21:C23"/>
    <mergeCell ref="D21:D23"/>
    <mergeCell ref="E21:E23"/>
    <mergeCell ref="F21:F23"/>
    <mergeCell ref="G21:G23"/>
    <mergeCell ref="I21:I23"/>
    <mergeCell ref="A18:A20"/>
    <mergeCell ref="B18:B20"/>
    <mergeCell ref="C18:C20"/>
    <mergeCell ref="D18:D20"/>
    <mergeCell ref="E18:E20"/>
    <mergeCell ref="F18:F20"/>
    <mergeCell ref="B3:F3"/>
    <mergeCell ref="B4:F4"/>
    <mergeCell ref="B5:F5"/>
    <mergeCell ref="B6:F6"/>
    <mergeCell ref="A12:A14"/>
    <mergeCell ref="I12:I14"/>
    <mergeCell ref="A15:A17"/>
    <mergeCell ref="B15:B17"/>
    <mergeCell ref="C15:C17"/>
    <mergeCell ref="D15:D17"/>
    <mergeCell ref="E15:E17"/>
    <mergeCell ref="F15:F17"/>
    <mergeCell ref="G15:G17"/>
    <mergeCell ref="I15:I17"/>
    <mergeCell ref="A7:A9"/>
    <mergeCell ref="B7:F7"/>
    <mergeCell ref="B8:F8"/>
    <mergeCell ref="B9:F9"/>
    <mergeCell ref="G10:I10"/>
    <mergeCell ref="G12:G14"/>
    <mergeCell ref="B12:B14"/>
    <mergeCell ref="C12:C14"/>
    <mergeCell ref="D12:D14"/>
    <mergeCell ref="E12:E14"/>
    <mergeCell ref="J12:J14"/>
    <mergeCell ref="K12:K14"/>
    <mergeCell ref="J15:J17"/>
    <mergeCell ref="K15:K17"/>
    <mergeCell ref="J18:J20"/>
    <mergeCell ref="K18:K20"/>
    <mergeCell ref="J21:J23"/>
    <mergeCell ref="K21:K23"/>
    <mergeCell ref="J24:J26"/>
    <mergeCell ref="K24:K26"/>
    <mergeCell ref="K27:K29"/>
    <mergeCell ref="J30:J32"/>
    <mergeCell ref="K30:K32"/>
    <mergeCell ref="J33:J35"/>
    <mergeCell ref="K33:K35"/>
    <mergeCell ref="J36:J38"/>
    <mergeCell ref="K36:K38"/>
    <mergeCell ref="J39:J41"/>
    <mergeCell ref="K39:K41"/>
    <mergeCell ref="J27:J29"/>
    <mergeCell ref="J57:J59"/>
    <mergeCell ref="K57:K59"/>
    <mergeCell ref="J42:J44"/>
    <mergeCell ref="K42:K44"/>
    <mergeCell ref="J45:J47"/>
    <mergeCell ref="K45:K47"/>
    <mergeCell ref="J48:J50"/>
    <mergeCell ref="K48:K50"/>
    <mergeCell ref="K51:K53"/>
    <mergeCell ref="J54:J56"/>
    <mergeCell ref="K54:K56"/>
    <mergeCell ref="J51:J53"/>
  </mergeCells>
  <dataValidations count="5">
    <dataValidation type="list" allowBlank="1" showInputMessage="1" showErrorMessage="1" sqref="C12 C15 C18 C21 C24 C27 C30 C33 C36 C39 C42 C45 C48 C51 C54 C57" xr:uid="{D187F748-7A9B-5342-B7DC-D8A08B63E487}">
      <formula1>$O$12:$O$13</formula1>
    </dataValidation>
    <dataValidation type="list" allowBlank="1" showInputMessage="1" showErrorMessage="1" sqref="G12:G59" xr:uid="{A5A895D3-4F62-A14F-AC84-A80282D61941}">
      <formula1>$P$12:$P$17</formula1>
    </dataValidation>
    <dataValidation type="list" allowBlank="1" showInputMessage="1" showErrorMessage="1" sqref="J12:J59" xr:uid="{9F6A0056-C7BE-AA4E-A2EC-292DE9499A0C}">
      <formula1>$V$46:$V$52</formula1>
    </dataValidation>
    <dataValidation type="list" allowBlank="1" showInputMessage="1" showErrorMessage="1" sqref="H12:H59" xr:uid="{A67B9525-5BFA-C147-B9B9-9F217122859D}">
      <formula1>$P$19:$P$29</formula1>
    </dataValidation>
    <dataValidation type="list" allowBlank="1" showInputMessage="1" showErrorMessage="1" sqref="K12:K59" xr:uid="{BE6C9542-2155-0544-96A6-B95F7061A57D}">
      <formula1>$V$61:$V$71</formula1>
    </dataValidation>
  </dataValidations>
  <pageMargins left="0.75" right="0.75" top="1" bottom="1" header="0.5" footer="0.5"/>
  <pageSetup paperSize="9" orientation="portrait" horizontalDpi="4294967292" verticalDpi="4294967292"/>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C7D11-FC5E-5645-9733-8BE99460E162}">
  <dimension ref="A1:U59"/>
  <sheetViews>
    <sheetView workbookViewId="0">
      <selection activeCell="J14" sqref="J14"/>
    </sheetView>
  </sheetViews>
  <sheetFormatPr baseColWidth="10" defaultRowHeight="16"/>
  <cols>
    <col min="1" max="1" width="17.6640625" style="1" customWidth="1"/>
    <col min="2" max="2" width="32.33203125" style="1" customWidth="1"/>
    <col min="3" max="3" width="10.83203125" style="1"/>
    <col min="4" max="4" width="16" style="1" bestFit="1" customWidth="1"/>
    <col min="5" max="5" width="17" style="1" customWidth="1"/>
    <col min="6" max="6" width="14.83203125" style="1" customWidth="1"/>
    <col min="7" max="7" width="42.1640625" style="1" customWidth="1"/>
    <col min="8" max="8" width="8.33203125" style="1" customWidth="1"/>
    <col min="9" max="9" width="13.5" style="1" bestFit="1" customWidth="1"/>
    <col min="10" max="10" width="14.83203125" style="1" bestFit="1" customWidth="1"/>
    <col min="11" max="11" width="10.83203125" style="1"/>
    <col min="12" max="13" width="10.83203125" style="1" hidden="1" customWidth="1"/>
    <col min="14" max="14" width="38.5" style="1" bestFit="1" customWidth="1"/>
    <col min="15" max="15" width="37.6640625" style="1" bestFit="1" customWidth="1"/>
    <col min="16" max="16" width="22.33203125" style="1" bestFit="1" customWidth="1"/>
    <col min="17" max="17" width="22.33203125" style="1" customWidth="1"/>
    <col min="18" max="19" width="10.83203125" style="1"/>
    <col min="20" max="20" width="14.5" style="1" bestFit="1" customWidth="1"/>
    <col min="21" max="16384" width="10.83203125" style="1"/>
  </cols>
  <sheetData>
    <row r="1" spans="1:15" ht="24">
      <c r="A1" s="11" t="s">
        <v>22</v>
      </c>
    </row>
    <row r="2" spans="1:15" ht="22" thickBot="1">
      <c r="A2" s="2" t="s">
        <v>194</v>
      </c>
    </row>
    <row r="3" spans="1:15" ht="21">
      <c r="A3" s="3" t="s">
        <v>13</v>
      </c>
      <c r="B3" s="181">
        <f>'SCHOOL''S PARTICULARS 学校资料'!B5:F5</f>
        <v>0</v>
      </c>
      <c r="C3" s="182"/>
      <c r="D3" s="182"/>
      <c r="E3" s="182"/>
      <c r="F3" s="183"/>
    </row>
    <row r="4" spans="1:15" ht="19">
      <c r="A4" s="4" t="s">
        <v>14</v>
      </c>
      <c r="B4" s="186">
        <f>'SCHOOL''S PARTICULARS 学校资料'!B6:F6</f>
        <v>0</v>
      </c>
      <c r="C4" s="187"/>
      <c r="D4" s="187"/>
      <c r="E4" s="187"/>
      <c r="F4" s="188"/>
    </row>
    <row r="5" spans="1:15" ht="19">
      <c r="A5" s="4" t="s">
        <v>16</v>
      </c>
      <c r="B5" s="186">
        <f>'SCHOOL''S PARTICULARS 学校资料'!B7:F7</f>
        <v>0</v>
      </c>
      <c r="C5" s="187"/>
      <c r="D5" s="187"/>
      <c r="E5" s="187"/>
      <c r="F5" s="188"/>
    </row>
    <row r="6" spans="1:15" ht="19">
      <c r="A6" s="4" t="s">
        <v>15</v>
      </c>
      <c r="B6" s="186">
        <f>'SCHOOL''S PARTICULARS 学校资料'!B8:F8</f>
        <v>0</v>
      </c>
      <c r="C6" s="187"/>
      <c r="D6" s="187"/>
      <c r="E6" s="187"/>
      <c r="F6" s="188"/>
    </row>
    <row r="7" spans="1:15">
      <c r="A7" s="184" t="s">
        <v>17</v>
      </c>
      <c r="B7" s="186">
        <f>'SCHOOL''S PARTICULARS 学校资料'!B9:F9</f>
        <v>0</v>
      </c>
      <c r="C7" s="187"/>
      <c r="D7" s="187"/>
      <c r="E7" s="187"/>
      <c r="F7" s="188"/>
    </row>
    <row r="8" spans="1:15">
      <c r="A8" s="184"/>
      <c r="B8" s="186">
        <f>'SCHOOL''S PARTICULARS 学校资料'!B10:F10</f>
        <v>0</v>
      </c>
      <c r="C8" s="187"/>
      <c r="D8" s="187"/>
      <c r="E8" s="187"/>
      <c r="F8" s="188"/>
    </row>
    <row r="9" spans="1:15" ht="17" thickBot="1">
      <c r="A9" s="185"/>
      <c r="B9" s="189">
        <f>'SCHOOL''S PARTICULARS 学校资料'!B11:F11</f>
        <v>0</v>
      </c>
      <c r="C9" s="190"/>
      <c r="D9" s="190"/>
      <c r="E9" s="190"/>
      <c r="F9" s="191"/>
      <c r="G9" s="47"/>
    </row>
    <row r="10" spans="1:15" ht="17" thickBot="1">
      <c r="G10" s="192"/>
      <c r="H10" s="192"/>
      <c r="I10" s="60"/>
      <c r="J10" s="60"/>
    </row>
    <row r="11" spans="1:15" ht="41" thickBot="1">
      <c r="A11" s="12" t="s">
        <v>24</v>
      </c>
      <c r="B11" s="13" t="s">
        <v>1</v>
      </c>
      <c r="C11" s="13" t="s">
        <v>2</v>
      </c>
      <c r="D11" s="14" t="s">
        <v>10</v>
      </c>
      <c r="E11" s="49" t="s">
        <v>272</v>
      </c>
      <c r="F11" s="50" t="s">
        <v>3</v>
      </c>
      <c r="G11" s="13" t="s">
        <v>8</v>
      </c>
      <c r="H11" s="53" t="s">
        <v>4</v>
      </c>
      <c r="I11" s="138" t="s">
        <v>337</v>
      </c>
      <c r="J11" s="139" t="s">
        <v>338</v>
      </c>
      <c r="K11" s="15"/>
      <c r="L11" s="15"/>
      <c r="M11" s="16" t="s">
        <v>2</v>
      </c>
      <c r="N11" s="25" t="s">
        <v>8</v>
      </c>
      <c r="O11" s="25" t="s">
        <v>4</v>
      </c>
    </row>
    <row r="12" spans="1:15" ht="40">
      <c r="A12" s="17">
        <v>1</v>
      </c>
      <c r="B12" s="18"/>
      <c r="C12" s="18"/>
      <c r="D12" s="19"/>
      <c r="E12" s="51">
        <f>DATEDIF(D12,DATE(2026,1,1),"Y")</f>
        <v>126</v>
      </c>
      <c r="F12" s="97" t="s">
        <v>387</v>
      </c>
      <c r="G12" s="18"/>
      <c r="H12" s="54">
        <f t="shared" ref="H12:H58" si="0">IF(G12=N$12,O$12,IF(G12=N$13,O$13,IF(G12=N$14,O$14,0)))</f>
        <v>0</v>
      </c>
      <c r="I12" s="17"/>
      <c r="J12" s="124"/>
      <c r="M12" s="20" t="s">
        <v>6</v>
      </c>
      <c r="N12" s="25" t="s">
        <v>391</v>
      </c>
      <c r="O12" s="25" t="s">
        <v>135</v>
      </c>
    </row>
    <row r="13" spans="1:15" ht="40">
      <c r="A13" s="21">
        <v>2</v>
      </c>
      <c r="B13" s="22"/>
      <c r="C13" s="22"/>
      <c r="D13" s="23"/>
      <c r="E13" s="51">
        <f>DATEDIF(D13,DATE(2026,1,1),"Y")</f>
        <v>126</v>
      </c>
      <c r="F13" s="97" t="s">
        <v>387</v>
      </c>
      <c r="G13" s="22"/>
      <c r="H13" s="54">
        <f t="shared" si="0"/>
        <v>0</v>
      </c>
      <c r="I13" s="21"/>
      <c r="J13" s="124"/>
      <c r="M13" s="24" t="s">
        <v>7</v>
      </c>
      <c r="N13" s="25" t="s">
        <v>392</v>
      </c>
      <c r="O13" s="25" t="s">
        <v>136</v>
      </c>
    </row>
    <row r="14" spans="1:15" ht="40">
      <c r="A14" s="21">
        <v>3</v>
      </c>
      <c r="B14" s="22"/>
      <c r="C14" s="22"/>
      <c r="D14" s="22"/>
      <c r="E14" s="51">
        <f>DATEDIF(D14,DATE(2026,1,1),"Y")</f>
        <v>126</v>
      </c>
      <c r="F14" s="97" t="s">
        <v>387</v>
      </c>
      <c r="G14" s="22"/>
      <c r="H14" s="54">
        <f t="shared" si="0"/>
        <v>0</v>
      </c>
      <c r="I14" s="21"/>
      <c r="J14" s="124"/>
      <c r="M14" s="24" t="s">
        <v>26</v>
      </c>
      <c r="N14" s="25" t="s">
        <v>393</v>
      </c>
      <c r="O14" s="25" t="s">
        <v>137</v>
      </c>
    </row>
    <row r="15" spans="1:15" ht="41" thickBot="1">
      <c r="A15" s="21">
        <v>4</v>
      </c>
      <c r="B15" s="22"/>
      <c r="C15" s="22"/>
      <c r="D15" s="22"/>
      <c r="E15" s="51">
        <f>DATEDIF(D15,DATE(2026,1,1),"Y")</f>
        <v>126</v>
      </c>
      <c r="F15" s="97" t="s">
        <v>387</v>
      </c>
      <c r="G15" s="22"/>
      <c r="H15" s="54">
        <f t="shared" si="0"/>
        <v>0</v>
      </c>
      <c r="I15" s="21"/>
      <c r="J15" s="124"/>
      <c r="M15" s="26" t="s">
        <v>27</v>
      </c>
      <c r="N15" s="48"/>
    </row>
    <row r="16" spans="1:15" ht="40">
      <c r="A16" s="21">
        <v>5</v>
      </c>
      <c r="B16" s="22"/>
      <c r="C16" s="22"/>
      <c r="D16" s="22"/>
      <c r="E16" s="51">
        <f>DATEDIF(D16,DATE(2026,1,1),"Y")</f>
        <v>126</v>
      </c>
      <c r="F16" s="97" t="s">
        <v>387</v>
      </c>
      <c r="G16" s="22"/>
      <c r="H16" s="54">
        <f t="shared" si="0"/>
        <v>0</v>
      </c>
      <c r="I16" s="21"/>
      <c r="J16" s="124"/>
      <c r="N16" s="1" t="s">
        <v>218</v>
      </c>
    </row>
    <row r="17" spans="1:21" ht="40">
      <c r="A17" s="21">
        <v>6</v>
      </c>
      <c r="B17" s="22"/>
      <c r="C17" s="22"/>
      <c r="D17" s="22"/>
      <c r="E17" s="51">
        <f t="shared" ref="E17:E58" si="1">DATEDIF(D17,DATE(2026,1,1),"Y")</f>
        <v>126</v>
      </c>
      <c r="F17" s="97" t="s">
        <v>387</v>
      </c>
      <c r="G17" s="22"/>
      <c r="H17" s="54">
        <f t="shared" si="0"/>
        <v>0</v>
      </c>
      <c r="I17" s="21"/>
      <c r="J17" s="124"/>
      <c r="N17" s="1" t="s">
        <v>215</v>
      </c>
    </row>
    <row r="18" spans="1:21" ht="40">
      <c r="A18" s="21">
        <v>7</v>
      </c>
      <c r="B18" s="22"/>
      <c r="C18" s="22"/>
      <c r="D18" s="22"/>
      <c r="E18" s="51">
        <f t="shared" si="1"/>
        <v>126</v>
      </c>
      <c r="F18" s="97" t="s">
        <v>387</v>
      </c>
      <c r="G18" s="22"/>
      <c r="H18" s="54">
        <f t="shared" si="0"/>
        <v>0</v>
      </c>
      <c r="I18" s="21"/>
      <c r="J18" s="124"/>
      <c r="N18" s="1" t="s">
        <v>191</v>
      </c>
    </row>
    <row r="19" spans="1:21" ht="40">
      <c r="A19" s="21">
        <v>8</v>
      </c>
      <c r="B19" s="22"/>
      <c r="C19" s="22"/>
      <c r="D19" s="22"/>
      <c r="E19" s="51">
        <f t="shared" si="1"/>
        <v>126</v>
      </c>
      <c r="F19" s="97" t="s">
        <v>387</v>
      </c>
      <c r="G19" s="22"/>
      <c r="H19" s="54">
        <f t="shared" si="0"/>
        <v>0</v>
      </c>
      <c r="I19" s="21"/>
      <c r="J19" s="124"/>
      <c r="N19" s="1" t="s">
        <v>460</v>
      </c>
    </row>
    <row r="20" spans="1:21" ht="40">
      <c r="A20" s="21">
        <v>9</v>
      </c>
      <c r="B20" s="22"/>
      <c r="C20" s="22"/>
      <c r="D20" s="22"/>
      <c r="E20" s="51">
        <f t="shared" si="1"/>
        <v>126</v>
      </c>
      <c r="F20" s="97" t="s">
        <v>387</v>
      </c>
      <c r="G20" s="22"/>
      <c r="H20" s="54">
        <f t="shared" si="0"/>
        <v>0</v>
      </c>
      <c r="I20" s="21"/>
      <c r="J20" s="124"/>
      <c r="N20" s="1" t="s">
        <v>461</v>
      </c>
    </row>
    <row r="21" spans="1:21" ht="40">
      <c r="A21" s="21">
        <v>10</v>
      </c>
      <c r="B21" s="22"/>
      <c r="C21" s="22"/>
      <c r="D21" s="22"/>
      <c r="E21" s="51">
        <f t="shared" si="1"/>
        <v>126</v>
      </c>
      <c r="F21" s="97" t="s">
        <v>387</v>
      </c>
      <c r="G21" s="22"/>
      <c r="H21" s="54">
        <f t="shared" si="0"/>
        <v>0</v>
      </c>
      <c r="I21" s="21"/>
      <c r="J21" s="124"/>
    </row>
    <row r="22" spans="1:21" ht="40">
      <c r="A22" s="21">
        <v>11</v>
      </c>
      <c r="B22" s="22"/>
      <c r="C22" s="22"/>
      <c r="D22" s="22"/>
      <c r="E22" s="51">
        <f t="shared" si="1"/>
        <v>126</v>
      </c>
      <c r="F22" s="97" t="s">
        <v>387</v>
      </c>
      <c r="G22" s="22"/>
      <c r="H22" s="54">
        <f t="shared" si="0"/>
        <v>0</v>
      </c>
      <c r="I22" s="21"/>
      <c r="J22" s="124"/>
      <c r="N22" s="109" t="s">
        <v>219</v>
      </c>
    </row>
    <row r="23" spans="1:21" ht="40">
      <c r="A23" s="21">
        <v>12</v>
      </c>
      <c r="B23" s="22"/>
      <c r="C23" s="22"/>
      <c r="D23" s="22"/>
      <c r="E23" s="51">
        <f t="shared" si="1"/>
        <v>126</v>
      </c>
      <c r="F23" s="97" t="s">
        <v>387</v>
      </c>
      <c r="G23" s="22"/>
      <c r="H23" s="54">
        <f t="shared" si="0"/>
        <v>0</v>
      </c>
      <c r="I23" s="21"/>
      <c r="J23" s="124"/>
      <c r="N23" s="96" t="s">
        <v>220</v>
      </c>
    </row>
    <row r="24" spans="1:21" ht="40">
      <c r="A24" s="21">
        <v>13</v>
      </c>
      <c r="B24" s="22"/>
      <c r="C24" s="22"/>
      <c r="D24" s="22"/>
      <c r="E24" s="51">
        <f t="shared" si="1"/>
        <v>126</v>
      </c>
      <c r="F24" s="97" t="s">
        <v>387</v>
      </c>
      <c r="G24" s="22"/>
      <c r="H24" s="54">
        <f t="shared" si="0"/>
        <v>0</v>
      </c>
      <c r="I24" s="21"/>
      <c r="J24" s="124"/>
      <c r="N24" s="1" t="s">
        <v>221</v>
      </c>
    </row>
    <row r="25" spans="1:21" ht="40">
      <c r="A25" s="21">
        <v>14</v>
      </c>
      <c r="B25" s="22"/>
      <c r="C25" s="22"/>
      <c r="D25" s="22"/>
      <c r="E25" s="51">
        <f t="shared" si="1"/>
        <v>126</v>
      </c>
      <c r="F25" s="97" t="s">
        <v>387</v>
      </c>
      <c r="G25" s="22"/>
      <c r="H25" s="54">
        <f t="shared" si="0"/>
        <v>0</v>
      </c>
      <c r="I25" s="21"/>
      <c r="J25" s="124"/>
      <c r="N25" s="96" t="s">
        <v>462</v>
      </c>
    </row>
    <row r="26" spans="1:21" ht="40">
      <c r="A26" s="21">
        <v>15</v>
      </c>
      <c r="B26" s="22"/>
      <c r="C26" s="22"/>
      <c r="D26" s="22"/>
      <c r="E26" s="51">
        <f t="shared" si="1"/>
        <v>126</v>
      </c>
      <c r="F26" s="97" t="s">
        <v>387</v>
      </c>
      <c r="G26" s="22"/>
      <c r="H26" s="54">
        <f t="shared" si="0"/>
        <v>0</v>
      </c>
      <c r="I26" s="21"/>
      <c r="J26" s="124"/>
    </row>
    <row r="27" spans="1:21" ht="40">
      <c r="A27" s="21">
        <v>16</v>
      </c>
      <c r="B27" s="22"/>
      <c r="C27" s="22"/>
      <c r="D27" s="22"/>
      <c r="E27" s="51">
        <f t="shared" si="1"/>
        <v>126</v>
      </c>
      <c r="F27" s="97" t="s">
        <v>387</v>
      </c>
      <c r="G27" s="22"/>
      <c r="H27" s="54">
        <f t="shared" si="0"/>
        <v>0</v>
      </c>
      <c r="I27" s="21"/>
      <c r="J27" s="124"/>
      <c r="N27" s="2" t="s">
        <v>395</v>
      </c>
    </row>
    <row r="28" spans="1:21" ht="40">
      <c r="A28" s="21">
        <v>17</v>
      </c>
      <c r="B28" s="22"/>
      <c r="C28" s="22"/>
      <c r="D28" s="22"/>
      <c r="E28" s="51">
        <f t="shared" si="1"/>
        <v>126</v>
      </c>
      <c r="F28" s="97" t="s">
        <v>387</v>
      </c>
      <c r="G28" s="22"/>
      <c r="H28" s="54">
        <f t="shared" si="0"/>
        <v>0</v>
      </c>
      <c r="I28" s="21"/>
      <c r="J28" s="124"/>
      <c r="N28" s="1" t="s">
        <v>254</v>
      </c>
    </row>
    <row r="29" spans="1:21" ht="41" thickBot="1">
      <c r="A29" s="21">
        <v>18</v>
      </c>
      <c r="B29" s="22"/>
      <c r="C29" s="22"/>
      <c r="D29" s="22"/>
      <c r="E29" s="51">
        <f t="shared" si="1"/>
        <v>126</v>
      </c>
      <c r="F29" s="97" t="s">
        <v>387</v>
      </c>
      <c r="G29" s="22"/>
      <c r="H29" s="54">
        <f t="shared" si="0"/>
        <v>0</v>
      </c>
      <c r="I29" s="21"/>
      <c r="J29" s="124"/>
      <c r="N29" s="15" t="s">
        <v>282</v>
      </c>
      <c r="T29" s="15" t="s">
        <v>251</v>
      </c>
      <c r="U29" s="15" t="s">
        <v>12</v>
      </c>
    </row>
    <row r="30" spans="1:21" ht="40">
      <c r="A30" s="21">
        <v>19</v>
      </c>
      <c r="B30" s="22"/>
      <c r="C30" s="22"/>
      <c r="D30" s="22"/>
      <c r="E30" s="51">
        <f t="shared" si="1"/>
        <v>126</v>
      </c>
      <c r="F30" s="97" t="s">
        <v>387</v>
      </c>
      <c r="G30" s="22"/>
      <c r="H30" s="54">
        <f t="shared" si="0"/>
        <v>0</v>
      </c>
      <c r="I30" s="21"/>
      <c r="J30" s="124"/>
      <c r="N30" s="144" t="s">
        <v>228</v>
      </c>
      <c r="O30" s="145" t="s">
        <v>283</v>
      </c>
      <c r="P30" s="145" t="s">
        <v>284</v>
      </c>
      <c r="Q30" s="145" t="s">
        <v>285</v>
      </c>
      <c r="R30" s="146" t="s">
        <v>286</v>
      </c>
      <c r="S30" s="15"/>
      <c r="T30" s="113" t="s">
        <v>238</v>
      </c>
      <c r="U30" s="113">
        <f>COUNTIF(H$12:H$58,T30)</f>
        <v>0</v>
      </c>
    </row>
    <row r="31" spans="1:21" ht="40">
      <c r="A31" s="21">
        <v>20</v>
      </c>
      <c r="B31" s="22"/>
      <c r="C31" s="22"/>
      <c r="D31" s="23"/>
      <c r="E31" s="51">
        <f t="shared" si="1"/>
        <v>126</v>
      </c>
      <c r="F31" s="97" t="s">
        <v>387</v>
      </c>
      <c r="G31" s="22"/>
      <c r="H31" s="54">
        <f t="shared" si="0"/>
        <v>0</v>
      </c>
      <c r="I31" s="21"/>
      <c r="J31" s="124"/>
      <c r="N31" s="147" t="s">
        <v>229</v>
      </c>
      <c r="O31" s="143">
        <v>34</v>
      </c>
      <c r="P31" s="143">
        <v>48.5</v>
      </c>
      <c r="Q31" s="143">
        <v>130</v>
      </c>
      <c r="R31" s="149" t="s">
        <v>230</v>
      </c>
      <c r="S31" s="110"/>
      <c r="T31" s="113" t="s">
        <v>239</v>
      </c>
      <c r="U31" s="113">
        <f t="shared" ref="U31:U36" si="2">COUNTIF(H$12:H$58,T31)</f>
        <v>0</v>
      </c>
    </row>
    <row r="32" spans="1:21" ht="40">
      <c r="A32" s="21">
        <v>21</v>
      </c>
      <c r="B32" s="22"/>
      <c r="C32" s="22"/>
      <c r="D32" s="22"/>
      <c r="E32" s="51">
        <f t="shared" si="1"/>
        <v>126</v>
      </c>
      <c r="F32" s="97" t="s">
        <v>387</v>
      </c>
      <c r="G32" s="22"/>
      <c r="H32" s="54">
        <f t="shared" si="0"/>
        <v>0</v>
      </c>
      <c r="I32" s="21"/>
      <c r="J32" s="124"/>
      <c r="N32" s="147" t="s">
        <v>6</v>
      </c>
      <c r="O32" s="143">
        <v>36.5</v>
      </c>
      <c r="P32" s="143">
        <v>51</v>
      </c>
      <c r="Q32" s="143">
        <v>140</v>
      </c>
      <c r="R32" s="149">
        <v>9</v>
      </c>
      <c r="S32" s="110"/>
      <c r="T32" s="113" t="s">
        <v>240</v>
      </c>
      <c r="U32" s="113">
        <f t="shared" si="2"/>
        <v>0</v>
      </c>
    </row>
    <row r="33" spans="1:21" ht="41" thickBot="1">
      <c r="A33" s="21">
        <v>22</v>
      </c>
      <c r="B33" s="22"/>
      <c r="C33" s="22"/>
      <c r="D33" s="22"/>
      <c r="E33" s="51">
        <f t="shared" si="1"/>
        <v>126</v>
      </c>
      <c r="F33" s="97" t="s">
        <v>387</v>
      </c>
      <c r="G33" s="22"/>
      <c r="H33" s="54">
        <f t="shared" si="0"/>
        <v>0</v>
      </c>
      <c r="I33" s="21"/>
      <c r="J33" s="124"/>
      <c r="N33" s="150" t="s">
        <v>231</v>
      </c>
      <c r="O33" s="151">
        <v>39</v>
      </c>
      <c r="P33" s="151">
        <v>54</v>
      </c>
      <c r="Q33" s="151">
        <v>150</v>
      </c>
      <c r="R33" s="153" t="s">
        <v>232</v>
      </c>
      <c r="S33" s="111"/>
      <c r="T33" s="113" t="s">
        <v>241</v>
      </c>
      <c r="U33" s="113">
        <f t="shared" si="2"/>
        <v>0</v>
      </c>
    </row>
    <row r="34" spans="1:21" ht="40">
      <c r="A34" s="21">
        <v>23</v>
      </c>
      <c r="B34" s="22"/>
      <c r="C34" s="22"/>
      <c r="D34" s="22"/>
      <c r="E34" s="51">
        <f t="shared" si="1"/>
        <v>126</v>
      </c>
      <c r="F34" s="97" t="s">
        <v>387</v>
      </c>
      <c r="G34" s="22"/>
      <c r="H34" s="54">
        <f t="shared" si="0"/>
        <v>0</v>
      </c>
      <c r="I34" s="21"/>
      <c r="J34" s="124"/>
      <c r="O34" s="83"/>
      <c r="P34" s="83"/>
      <c r="Q34" s="83"/>
      <c r="R34" s="112"/>
      <c r="S34" s="110"/>
      <c r="T34" s="113" t="s">
        <v>242</v>
      </c>
      <c r="U34" s="113">
        <f t="shared" si="2"/>
        <v>0</v>
      </c>
    </row>
    <row r="35" spans="1:21" ht="41" thickBot="1">
      <c r="A35" s="21">
        <v>24</v>
      </c>
      <c r="B35" s="22"/>
      <c r="C35" s="22"/>
      <c r="D35" s="22"/>
      <c r="E35" s="51">
        <f t="shared" si="1"/>
        <v>126</v>
      </c>
      <c r="F35" s="97" t="s">
        <v>387</v>
      </c>
      <c r="G35" s="22"/>
      <c r="H35" s="54">
        <f t="shared" si="0"/>
        <v>0</v>
      </c>
      <c r="I35" s="21"/>
      <c r="J35" s="124"/>
      <c r="N35" s="15" t="s">
        <v>287</v>
      </c>
      <c r="O35" s="83"/>
      <c r="P35" s="83"/>
      <c r="Q35" s="83"/>
      <c r="R35" s="83"/>
      <c r="T35" s="113" t="s">
        <v>243</v>
      </c>
      <c r="U35" s="113">
        <f t="shared" si="2"/>
        <v>0</v>
      </c>
    </row>
    <row r="36" spans="1:21" ht="40">
      <c r="A36" s="21">
        <v>25</v>
      </c>
      <c r="B36" s="22"/>
      <c r="C36" s="22"/>
      <c r="D36" s="22"/>
      <c r="E36" s="51">
        <f t="shared" si="1"/>
        <v>126</v>
      </c>
      <c r="F36" s="97" t="s">
        <v>387</v>
      </c>
      <c r="G36" s="22"/>
      <c r="H36" s="54">
        <f t="shared" si="0"/>
        <v>0</v>
      </c>
      <c r="I36" s="21"/>
      <c r="J36" s="124"/>
      <c r="N36" s="144" t="s">
        <v>228</v>
      </c>
      <c r="O36" s="145" t="s">
        <v>283</v>
      </c>
      <c r="P36" s="145" t="s">
        <v>284</v>
      </c>
      <c r="Q36" s="145" t="s">
        <v>285</v>
      </c>
      <c r="R36" s="154"/>
      <c r="T36" s="113" t="s">
        <v>244</v>
      </c>
      <c r="U36" s="113">
        <f t="shared" si="2"/>
        <v>0</v>
      </c>
    </row>
    <row r="37" spans="1:21" ht="40">
      <c r="A37" s="21">
        <v>26</v>
      </c>
      <c r="B37" s="22"/>
      <c r="C37" s="22"/>
      <c r="D37" s="22"/>
      <c r="E37" s="51">
        <f t="shared" si="1"/>
        <v>126</v>
      </c>
      <c r="F37" s="97" t="s">
        <v>387</v>
      </c>
      <c r="G37" s="22"/>
      <c r="H37" s="54">
        <f t="shared" si="0"/>
        <v>0</v>
      </c>
      <c r="I37" s="21"/>
      <c r="J37" s="124"/>
      <c r="N37" s="147" t="s">
        <v>229</v>
      </c>
      <c r="O37" s="143">
        <v>43</v>
      </c>
      <c r="P37" s="143">
        <v>58</v>
      </c>
      <c r="Q37" s="143" t="s">
        <v>233</v>
      </c>
      <c r="R37" s="148"/>
    </row>
    <row r="38" spans="1:21" ht="40">
      <c r="A38" s="21">
        <v>27</v>
      </c>
      <c r="B38" s="22"/>
      <c r="C38" s="22"/>
      <c r="D38" s="22"/>
      <c r="E38" s="51">
        <f t="shared" si="1"/>
        <v>126</v>
      </c>
      <c r="F38" s="97" t="s">
        <v>387</v>
      </c>
      <c r="G38" s="22"/>
      <c r="H38" s="54">
        <f t="shared" si="0"/>
        <v>0</v>
      </c>
      <c r="I38" s="21"/>
      <c r="J38" s="124"/>
      <c r="N38" s="147" t="s">
        <v>6</v>
      </c>
      <c r="O38" s="143">
        <v>45</v>
      </c>
      <c r="P38" s="143">
        <v>60</v>
      </c>
      <c r="Q38" s="143" t="s">
        <v>234</v>
      </c>
      <c r="R38" s="148"/>
    </row>
    <row r="39" spans="1:21" ht="40">
      <c r="A39" s="21">
        <v>28</v>
      </c>
      <c r="B39" s="22"/>
      <c r="C39" s="22"/>
      <c r="D39" s="22"/>
      <c r="E39" s="51">
        <f t="shared" si="1"/>
        <v>126</v>
      </c>
      <c r="F39" s="97" t="s">
        <v>387</v>
      </c>
      <c r="G39" s="22"/>
      <c r="H39" s="54">
        <f t="shared" si="0"/>
        <v>0</v>
      </c>
      <c r="I39" s="21"/>
      <c r="J39" s="124"/>
      <c r="N39" s="147" t="s">
        <v>231</v>
      </c>
      <c r="O39" s="143">
        <v>47</v>
      </c>
      <c r="P39" s="143">
        <v>62</v>
      </c>
      <c r="Q39" s="143" t="s">
        <v>235</v>
      </c>
      <c r="R39" s="148"/>
    </row>
    <row r="40" spans="1:21" ht="41" thickBot="1">
      <c r="A40" s="21">
        <v>29</v>
      </c>
      <c r="B40" s="22"/>
      <c r="C40" s="22"/>
      <c r="D40" s="22"/>
      <c r="E40" s="51">
        <f t="shared" si="1"/>
        <v>126</v>
      </c>
      <c r="F40" s="97" t="s">
        <v>387</v>
      </c>
      <c r="G40" s="22"/>
      <c r="H40" s="54">
        <f t="shared" si="0"/>
        <v>0</v>
      </c>
      <c r="I40" s="21"/>
      <c r="J40" s="124"/>
      <c r="N40" s="150" t="s">
        <v>236</v>
      </c>
      <c r="O40" s="151">
        <v>49</v>
      </c>
      <c r="P40" s="151">
        <v>64</v>
      </c>
      <c r="Q40" s="151" t="s">
        <v>237</v>
      </c>
      <c r="R40" s="155"/>
    </row>
    <row r="41" spans="1:21" ht="40">
      <c r="A41" s="21">
        <v>30</v>
      </c>
      <c r="B41" s="22"/>
      <c r="C41" s="22"/>
      <c r="D41" s="22"/>
      <c r="E41" s="51">
        <f t="shared" si="1"/>
        <v>126</v>
      </c>
      <c r="F41" s="97" t="s">
        <v>387</v>
      </c>
      <c r="G41" s="22"/>
      <c r="H41" s="54">
        <f t="shared" si="0"/>
        <v>0</v>
      </c>
      <c r="I41" s="21"/>
      <c r="J41" s="124"/>
    </row>
    <row r="42" spans="1:21" ht="40">
      <c r="A42" s="21">
        <v>31</v>
      </c>
      <c r="B42" s="22"/>
      <c r="C42" s="22"/>
      <c r="D42" s="22"/>
      <c r="E42" s="51">
        <f t="shared" si="1"/>
        <v>126</v>
      </c>
      <c r="F42" s="97" t="s">
        <v>387</v>
      </c>
      <c r="G42" s="22"/>
      <c r="H42" s="54">
        <f t="shared" si="0"/>
        <v>0</v>
      </c>
      <c r="I42" s="21"/>
      <c r="J42" s="124"/>
      <c r="N42" s="2" t="s">
        <v>394</v>
      </c>
    </row>
    <row r="43" spans="1:21" ht="40">
      <c r="A43" s="21">
        <v>32</v>
      </c>
      <c r="B43" s="22"/>
      <c r="C43" s="22"/>
      <c r="D43" s="22"/>
      <c r="E43" s="51">
        <f t="shared" si="1"/>
        <v>126</v>
      </c>
      <c r="F43" s="97" t="s">
        <v>387</v>
      </c>
      <c r="G43" s="22"/>
      <c r="H43" s="54">
        <f t="shared" si="0"/>
        <v>0</v>
      </c>
      <c r="I43" s="21"/>
      <c r="J43" s="124"/>
      <c r="N43" s="15" t="s">
        <v>281</v>
      </c>
    </row>
    <row r="44" spans="1:21" ht="41" thickBot="1">
      <c r="A44" s="21">
        <v>33</v>
      </c>
      <c r="B44" s="22"/>
      <c r="C44" s="22"/>
      <c r="D44" s="22"/>
      <c r="E44" s="51">
        <f t="shared" si="1"/>
        <v>126</v>
      </c>
      <c r="F44" s="97" t="s">
        <v>387</v>
      </c>
      <c r="G44" s="22"/>
      <c r="H44" s="54">
        <f t="shared" si="0"/>
        <v>0</v>
      </c>
      <c r="I44" s="21"/>
      <c r="J44" s="124"/>
      <c r="N44" s="15" t="s">
        <v>282</v>
      </c>
      <c r="T44" s="15" t="s">
        <v>252</v>
      </c>
      <c r="U44" s="15" t="s">
        <v>12</v>
      </c>
    </row>
    <row r="45" spans="1:21" ht="40">
      <c r="A45" s="21">
        <v>34</v>
      </c>
      <c r="B45" s="22"/>
      <c r="C45" s="22"/>
      <c r="D45" s="22"/>
      <c r="E45" s="51">
        <f t="shared" si="1"/>
        <v>126</v>
      </c>
      <c r="F45" s="97" t="s">
        <v>387</v>
      </c>
      <c r="G45" s="22"/>
      <c r="H45" s="54">
        <f t="shared" si="0"/>
        <v>0</v>
      </c>
      <c r="I45" s="21"/>
      <c r="J45" s="124"/>
      <c r="N45" s="144" t="s">
        <v>228</v>
      </c>
      <c r="O45" s="145" t="s">
        <v>288</v>
      </c>
      <c r="P45" s="145" t="s">
        <v>289</v>
      </c>
      <c r="Q45" s="145" t="s">
        <v>290</v>
      </c>
      <c r="R45" s="146" t="s">
        <v>291</v>
      </c>
      <c r="T45" s="113" t="s">
        <v>292</v>
      </c>
      <c r="U45" s="113">
        <f>COUNTIF(I$12:I$58,T45)</f>
        <v>0</v>
      </c>
    </row>
    <row r="46" spans="1:21" ht="40">
      <c r="A46" s="21">
        <v>35</v>
      </c>
      <c r="B46" s="22"/>
      <c r="C46" s="22"/>
      <c r="D46" s="22"/>
      <c r="E46" s="51">
        <f t="shared" si="1"/>
        <v>126</v>
      </c>
      <c r="F46" s="97" t="s">
        <v>387</v>
      </c>
      <c r="G46" s="22"/>
      <c r="H46" s="54">
        <f t="shared" si="0"/>
        <v>0</v>
      </c>
      <c r="I46" s="21"/>
      <c r="J46" s="124"/>
      <c r="N46" s="147" t="s">
        <v>292</v>
      </c>
      <c r="O46" s="143" t="s">
        <v>293</v>
      </c>
      <c r="P46" s="143" t="s">
        <v>294</v>
      </c>
      <c r="Q46" s="143" t="s">
        <v>295</v>
      </c>
      <c r="R46" s="148" t="s">
        <v>296</v>
      </c>
      <c r="T46" s="113" t="s">
        <v>297</v>
      </c>
      <c r="U46" s="113">
        <f>COUNTIF(I$12:I$58,T46)</f>
        <v>0</v>
      </c>
    </row>
    <row r="47" spans="1:21" ht="40">
      <c r="A47" s="21">
        <v>36</v>
      </c>
      <c r="B47" s="22"/>
      <c r="C47" s="22"/>
      <c r="D47" s="22"/>
      <c r="E47" s="51">
        <f t="shared" si="1"/>
        <v>126</v>
      </c>
      <c r="F47" s="97" t="s">
        <v>387</v>
      </c>
      <c r="G47" s="22"/>
      <c r="H47" s="54">
        <f t="shared" si="0"/>
        <v>0</v>
      </c>
      <c r="I47" s="21"/>
      <c r="J47" s="124"/>
      <c r="N47" s="147" t="s">
        <v>297</v>
      </c>
      <c r="O47" s="143" t="s">
        <v>245</v>
      </c>
      <c r="P47" s="143" t="s">
        <v>298</v>
      </c>
      <c r="Q47" s="143" t="s">
        <v>299</v>
      </c>
      <c r="R47" s="148" t="s">
        <v>300</v>
      </c>
      <c r="T47" s="113" t="s">
        <v>301</v>
      </c>
      <c r="U47" s="113">
        <f t="shared" ref="U47:U55" si="3">COUNTIF(I$12:I$58,T47)</f>
        <v>0</v>
      </c>
    </row>
    <row r="48" spans="1:21" ht="40">
      <c r="A48" s="21">
        <v>37</v>
      </c>
      <c r="B48" s="22"/>
      <c r="C48" s="22"/>
      <c r="D48" s="22"/>
      <c r="E48" s="51">
        <f t="shared" si="1"/>
        <v>126</v>
      </c>
      <c r="F48" s="97" t="s">
        <v>387</v>
      </c>
      <c r="G48" s="22"/>
      <c r="H48" s="54">
        <f t="shared" si="0"/>
        <v>0</v>
      </c>
      <c r="I48" s="21"/>
      <c r="J48" s="124"/>
      <c r="N48" s="147" t="s">
        <v>301</v>
      </c>
      <c r="O48" s="143" t="s">
        <v>302</v>
      </c>
      <c r="P48" s="143" t="s">
        <v>247</v>
      </c>
      <c r="Q48" s="143" t="s">
        <v>303</v>
      </c>
      <c r="R48" s="149" t="s">
        <v>304</v>
      </c>
      <c r="T48" s="113" t="s">
        <v>305</v>
      </c>
      <c r="U48" s="113">
        <f t="shared" si="3"/>
        <v>0</v>
      </c>
    </row>
    <row r="49" spans="1:21" ht="40">
      <c r="A49" s="21">
        <v>38</v>
      </c>
      <c r="B49" s="22"/>
      <c r="C49" s="22"/>
      <c r="D49" s="22"/>
      <c r="E49" s="51">
        <f t="shared" si="1"/>
        <v>126</v>
      </c>
      <c r="F49" s="97" t="s">
        <v>387</v>
      </c>
      <c r="G49" s="22"/>
      <c r="H49" s="54">
        <f t="shared" si="0"/>
        <v>0</v>
      </c>
      <c r="I49" s="21"/>
      <c r="J49" s="124"/>
      <c r="N49" s="147" t="s">
        <v>305</v>
      </c>
      <c r="O49" s="143" t="s">
        <v>306</v>
      </c>
      <c r="P49" s="143" t="s">
        <v>307</v>
      </c>
      <c r="Q49" s="143" t="s">
        <v>308</v>
      </c>
      <c r="R49" s="149" t="s">
        <v>309</v>
      </c>
      <c r="T49" s="113" t="s">
        <v>310</v>
      </c>
      <c r="U49" s="113">
        <f t="shared" si="3"/>
        <v>0</v>
      </c>
    </row>
    <row r="50" spans="1:21" ht="40">
      <c r="A50" s="21">
        <v>39</v>
      </c>
      <c r="B50" s="22"/>
      <c r="C50" s="22"/>
      <c r="D50" s="22"/>
      <c r="E50" s="51">
        <f t="shared" si="1"/>
        <v>126</v>
      </c>
      <c r="F50" s="97" t="s">
        <v>387</v>
      </c>
      <c r="G50" s="22"/>
      <c r="H50" s="54">
        <f t="shared" si="0"/>
        <v>0</v>
      </c>
      <c r="I50" s="21"/>
      <c r="J50" s="124"/>
      <c r="N50" s="147" t="s">
        <v>310</v>
      </c>
      <c r="O50" s="143" t="s">
        <v>246</v>
      </c>
      <c r="P50" s="143" t="s">
        <v>311</v>
      </c>
      <c r="Q50" s="143" t="s">
        <v>312</v>
      </c>
      <c r="R50" s="149" t="s">
        <v>313</v>
      </c>
      <c r="T50" s="113" t="s">
        <v>314</v>
      </c>
      <c r="U50" s="113">
        <f t="shared" si="3"/>
        <v>0</v>
      </c>
    </row>
    <row r="51" spans="1:21" ht="41" thickBot="1">
      <c r="A51" s="21">
        <v>40</v>
      </c>
      <c r="B51" s="22"/>
      <c r="C51" s="22"/>
      <c r="D51" s="22"/>
      <c r="E51" s="51">
        <f t="shared" si="1"/>
        <v>126</v>
      </c>
      <c r="F51" s="97" t="s">
        <v>387</v>
      </c>
      <c r="G51" s="22"/>
      <c r="H51" s="54">
        <f t="shared" si="0"/>
        <v>0</v>
      </c>
      <c r="I51" s="21"/>
      <c r="J51" s="124"/>
      <c r="N51" s="150" t="s">
        <v>314</v>
      </c>
      <c r="O51" s="151" t="s">
        <v>246</v>
      </c>
      <c r="P51" s="151" t="s">
        <v>311</v>
      </c>
      <c r="Q51" s="151" t="s">
        <v>312</v>
      </c>
      <c r="R51" s="153" t="s">
        <v>315</v>
      </c>
      <c r="T51" s="113" t="s">
        <v>316</v>
      </c>
      <c r="U51" s="113">
        <f t="shared" si="3"/>
        <v>0</v>
      </c>
    </row>
    <row r="52" spans="1:21" ht="40">
      <c r="A52" s="21">
        <v>41</v>
      </c>
      <c r="B52" s="22"/>
      <c r="C52" s="22"/>
      <c r="D52" s="22"/>
      <c r="E52" s="51">
        <f t="shared" si="1"/>
        <v>126</v>
      </c>
      <c r="F52" s="97" t="s">
        <v>387</v>
      </c>
      <c r="G52" s="22"/>
      <c r="H52" s="54">
        <f t="shared" si="0"/>
        <v>0</v>
      </c>
      <c r="I52" s="21"/>
      <c r="J52" s="124"/>
      <c r="T52" s="113" t="s">
        <v>318</v>
      </c>
      <c r="U52" s="113">
        <f t="shared" si="3"/>
        <v>0</v>
      </c>
    </row>
    <row r="53" spans="1:21" ht="41" thickBot="1">
      <c r="A53" s="21">
        <v>42</v>
      </c>
      <c r="B53" s="22"/>
      <c r="C53" s="22"/>
      <c r="D53" s="22"/>
      <c r="E53" s="51">
        <f t="shared" si="1"/>
        <v>126</v>
      </c>
      <c r="F53" s="97" t="s">
        <v>387</v>
      </c>
      <c r="G53" s="22"/>
      <c r="H53" s="54">
        <f t="shared" si="0"/>
        <v>0</v>
      </c>
      <c r="I53" s="21"/>
      <c r="J53" s="124"/>
      <c r="N53" s="15" t="s">
        <v>287</v>
      </c>
      <c r="T53" s="113" t="s">
        <v>322</v>
      </c>
      <c r="U53" s="113">
        <f t="shared" si="3"/>
        <v>0</v>
      </c>
    </row>
    <row r="54" spans="1:21" ht="40">
      <c r="A54" s="21">
        <v>43</v>
      </c>
      <c r="B54" s="22"/>
      <c r="C54" s="22"/>
      <c r="D54" s="22"/>
      <c r="E54" s="51">
        <f t="shared" si="1"/>
        <v>126</v>
      </c>
      <c r="F54" s="97" t="s">
        <v>387</v>
      </c>
      <c r="G54" s="22"/>
      <c r="H54" s="54">
        <f t="shared" si="0"/>
        <v>0</v>
      </c>
      <c r="I54" s="21"/>
      <c r="J54" s="124"/>
      <c r="N54" s="144" t="s">
        <v>228</v>
      </c>
      <c r="O54" s="145" t="s">
        <v>288</v>
      </c>
      <c r="P54" s="145" t="s">
        <v>289</v>
      </c>
      <c r="Q54" s="145" t="s">
        <v>290</v>
      </c>
      <c r="R54" s="146" t="s">
        <v>291</v>
      </c>
      <c r="T54" s="113" t="s">
        <v>325</v>
      </c>
      <c r="U54" s="113">
        <f t="shared" si="3"/>
        <v>0</v>
      </c>
    </row>
    <row r="55" spans="1:21" ht="40">
      <c r="A55" s="21">
        <v>44</v>
      </c>
      <c r="B55" s="22"/>
      <c r="C55" s="22"/>
      <c r="D55" s="22"/>
      <c r="E55" s="51">
        <f t="shared" si="1"/>
        <v>126</v>
      </c>
      <c r="F55" s="97" t="s">
        <v>387</v>
      </c>
      <c r="G55" s="22"/>
      <c r="H55" s="54">
        <f t="shared" si="0"/>
        <v>0</v>
      </c>
      <c r="I55" s="21"/>
      <c r="J55" s="124"/>
      <c r="N55" s="147" t="s">
        <v>316</v>
      </c>
      <c r="O55" s="143" t="s">
        <v>317</v>
      </c>
      <c r="P55" s="143" t="s">
        <v>311</v>
      </c>
      <c r="Q55" s="143" t="s">
        <v>312</v>
      </c>
      <c r="R55" s="148" t="s">
        <v>315</v>
      </c>
      <c r="T55" s="113" t="s">
        <v>329</v>
      </c>
      <c r="U55" s="113">
        <f t="shared" si="3"/>
        <v>0</v>
      </c>
    </row>
    <row r="56" spans="1:21" ht="40">
      <c r="A56" s="21">
        <v>45</v>
      </c>
      <c r="B56" s="22"/>
      <c r="C56" s="22"/>
      <c r="D56" s="22"/>
      <c r="E56" s="51">
        <f t="shared" si="1"/>
        <v>126</v>
      </c>
      <c r="F56" s="97" t="s">
        <v>387</v>
      </c>
      <c r="G56" s="22"/>
      <c r="H56" s="54">
        <f t="shared" si="0"/>
        <v>0</v>
      </c>
      <c r="I56" s="21"/>
      <c r="J56" s="124"/>
      <c r="N56" s="147" t="s">
        <v>318</v>
      </c>
      <c r="O56" s="143" t="s">
        <v>319</v>
      </c>
      <c r="P56" s="143" t="s">
        <v>320</v>
      </c>
      <c r="Q56" s="143" t="s">
        <v>321</v>
      </c>
      <c r="R56" s="148" t="s">
        <v>249</v>
      </c>
    </row>
    <row r="57" spans="1:21" ht="40">
      <c r="A57" s="21">
        <v>46</v>
      </c>
      <c r="B57" s="22"/>
      <c r="C57" s="22"/>
      <c r="D57" s="22"/>
      <c r="E57" s="51">
        <f t="shared" si="1"/>
        <v>126</v>
      </c>
      <c r="F57" s="97" t="s">
        <v>387</v>
      </c>
      <c r="G57" s="22"/>
      <c r="H57" s="54">
        <f t="shared" si="0"/>
        <v>0</v>
      </c>
      <c r="I57" s="21"/>
      <c r="J57" s="124"/>
      <c r="N57" s="147" t="s">
        <v>322</v>
      </c>
      <c r="O57" s="143" t="s">
        <v>312</v>
      </c>
      <c r="P57" s="143" t="s">
        <v>323</v>
      </c>
      <c r="Q57" s="143" t="s">
        <v>324</v>
      </c>
      <c r="R57" s="149" t="s">
        <v>250</v>
      </c>
    </row>
    <row r="58" spans="1:21" ht="41" thickBot="1">
      <c r="A58" s="27">
        <v>47</v>
      </c>
      <c r="B58" s="28"/>
      <c r="C58" s="28"/>
      <c r="D58" s="28"/>
      <c r="E58" s="52">
        <f t="shared" si="1"/>
        <v>126</v>
      </c>
      <c r="F58" s="141" t="s">
        <v>387</v>
      </c>
      <c r="G58" s="28"/>
      <c r="H58" s="61">
        <f t="shared" si="0"/>
        <v>0</v>
      </c>
      <c r="I58" s="27"/>
      <c r="J58" s="125"/>
      <c r="N58" s="147" t="s">
        <v>325</v>
      </c>
      <c r="O58" s="143" t="s">
        <v>321</v>
      </c>
      <c r="P58" s="143" t="s">
        <v>326</v>
      </c>
      <c r="Q58" s="143" t="s">
        <v>327</v>
      </c>
      <c r="R58" s="149" t="s">
        <v>328</v>
      </c>
    </row>
    <row r="59" spans="1:21" ht="17" thickBot="1">
      <c r="N59" s="150" t="s">
        <v>329</v>
      </c>
      <c r="O59" s="151" t="s">
        <v>248</v>
      </c>
      <c r="P59" s="151" t="s">
        <v>330</v>
      </c>
      <c r="Q59" s="151" t="s">
        <v>331</v>
      </c>
      <c r="R59" s="152" t="s">
        <v>332</v>
      </c>
    </row>
  </sheetData>
  <sheetProtection algorithmName="SHA-512" hashValue="5w0A3tqkks38JJ9thAkXV2QsNI3fG77uKrm4fOaMhN0g6p8GPk0eo32TI7eukomYq6WRgaBKexZsrzeuME6iFw==" saltValue="Or+2kHoHMhPMUG6MxnkAkQ==" spinCount="100000" sheet="1" objects="1" scenarios="1" selectLockedCells="1"/>
  <mergeCells count="9">
    <mergeCell ref="B3:F3"/>
    <mergeCell ref="B4:F4"/>
    <mergeCell ref="B5:F5"/>
    <mergeCell ref="B6:F6"/>
    <mergeCell ref="A7:A9"/>
    <mergeCell ref="B7:F7"/>
    <mergeCell ref="B8:F8"/>
    <mergeCell ref="B9:F9"/>
    <mergeCell ref="G10:H10"/>
  </mergeCells>
  <dataValidations count="4">
    <dataValidation type="list" allowBlank="1" showInputMessage="1" showErrorMessage="1" sqref="C12:C58" xr:uid="{0AFE893D-CEF2-4E4C-B37A-B1A18266A71B}">
      <formula1>$M$12:$M$13</formula1>
    </dataValidation>
    <dataValidation type="list" allowBlank="1" showInputMessage="1" showErrorMessage="1" sqref="G12:G58" xr:uid="{E7FB5A39-A953-1A42-AFFE-556E757B587E}">
      <formula1>$N$12:$N$14</formula1>
    </dataValidation>
    <dataValidation type="list" allowBlank="1" showInputMessage="1" showErrorMessage="1" sqref="I12:I58" xr:uid="{D5490DB1-7D1B-EE42-8FA7-6A129B7779C4}">
      <formula1>$T$30:$T$36</formula1>
    </dataValidation>
    <dataValidation type="list" allowBlank="1" showInputMessage="1" showErrorMessage="1" sqref="J12:J58" xr:uid="{BC060E0A-70F0-2F4E-8F01-DF4CFD01FED6}">
      <formula1>$T$45:$T$55</formula1>
    </dataValidation>
  </dataValidations>
  <pageMargins left="0.75" right="0.75" top="1" bottom="1" header="0.5" footer="0.5"/>
  <pageSetup paperSize="9" orientation="portrait" horizontalDpi="4294967292" verticalDpi="4294967292"/>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9"/>
  <sheetViews>
    <sheetView topLeftCell="F11" workbookViewId="0">
      <selection activeCell="H24" sqref="H24:H26"/>
    </sheetView>
  </sheetViews>
  <sheetFormatPr baseColWidth="10" defaultRowHeight="16"/>
  <cols>
    <col min="1" max="1" width="17.6640625" style="1" customWidth="1"/>
    <col min="2" max="2" width="13.83203125" style="1" customWidth="1"/>
    <col min="3" max="3" width="32.33203125" style="1" customWidth="1"/>
    <col min="4" max="4" width="10.83203125" style="1"/>
    <col min="5" max="5" width="16" style="1" bestFit="1" customWidth="1"/>
    <col min="6" max="6" width="17" style="1" customWidth="1"/>
    <col min="7" max="7" width="13" style="1" bestFit="1" customWidth="1"/>
    <col min="8" max="8" width="55.6640625" style="1" bestFit="1" customWidth="1"/>
    <col min="9" max="11" width="10.83203125" style="1"/>
    <col min="12" max="12" width="10.83203125" style="1" hidden="1" customWidth="1"/>
    <col min="13" max="13" width="53.5" style="1" customWidth="1"/>
    <col min="14" max="14" width="37.6640625" style="1" bestFit="1" customWidth="1"/>
    <col min="15" max="16384" width="10.83203125" style="1"/>
  </cols>
  <sheetData>
    <row r="1" spans="1:14" ht="24">
      <c r="A1" s="11" t="s">
        <v>22</v>
      </c>
      <c r="B1" s="11"/>
    </row>
    <row r="2" spans="1:14" ht="22" thickBot="1">
      <c r="A2" s="2" t="s">
        <v>195</v>
      </c>
      <c r="B2" s="2"/>
    </row>
    <row r="3" spans="1:14" ht="21">
      <c r="A3" s="3" t="s">
        <v>13</v>
      </c>
      <c r="B3" s="181">
        <f>'SCHOOL''S PARTICULARS 学校资料'!B5:F5</f>
        <v>0</v>
      </c>
      <c r="C3" s="182"/>
      <c r="D3" s="182"/>
      <c r="E3" s="182"/>
      <c r="F3" s="183"/>
    </row>
    <row r="4" spans="1:14" ht="19">
      <c r="A4" s="4" t="s">
        <v>14</v>
      </c>
      <c r="B4" s="186">
        <f>'SCHOOL''S PARTICULARS 学校资料'!B6:F6</f>
        <v>0</v>
      </c>
      <c r="C4" s="187"/>
      <c r="D4" s="187"/>
      <c r="E4" s="187"/>
      <c r="F4" s="188"/>
    </row>
    <row r="5" spans="1:14" ht="19">
      <c r="A5" s="4" t="s">
        <v>16</v>
      </c>
      <c r="B5" s="186">
        <f>'SCHOOL''S PARTICULARS 学校资料'!B7:F7</f>
        <v>0</v>
      </c>
      <c r="C5" s="187"/>
      <c r="D5" s="187"/>
      <c r="E5" s="187"/>
      <c r="F5" s="188"/>
    </row>
    <row r="6" spans="1:14" ht="19">
      <c r="A6" s="4" t="s">
        <v>15</v>
      </c>
      <c r="B6" s="186">
        <f>'SCHOOL''S PARTICULARS 学校资料'!B8:F8</f>
        <v>0</v>
      </c>
      <c r="C6" s="187"/>
      <c r="D6" s="187"/>
      <c r="E6" s="187"/>
      <c r="F6" s="188"/>
    </row>
    <row r="7" spans="1:14">
      <c r="A7" s="184" t="s">
        <v>17</v>
      </c>
      <c r="B7" s="186">
        <f>'SCHOOL''S PARTICULARS 学校资料'!B9:F9</f>
        <v>0</v>
      </c>
      <c r="C7" s="187"/>
      <c r="D7" s="187"/>
      <c r="E7" s="187"/>
      <c r="F7" s="188"/>
    </row>
    <row r="8" spans="1:14">
      <c r="A8" s="184"/>
      <c r="B8" s="186">
        <f>'SCHOOL''S PARTICULARS 学校资料'!B10:F10</f>
        <v>0</v>
      </c>
      <c r="C8" s="187"/>
      <c r="D8" s="187"/>
      <c r="E8" s="187"/>
      <c r="F8" s="188"/>
    </row>
    <row r="9" spans="1:14" ht="17" thickBot="1">
      <c r="A9" s="185"/>
      <c r="B9" s="189">
        <f>'SCHOOL''S PARTICULARS 学校资料'!B11:F11</f>
        <v>0</v>
      </c>
      <c r="C9" s="190"/>
      <c r="D9" s="190"/>
      <c r="E9" s="190"/>
      <c r="F9" s="191"/>
    </row>
    <row r="10" spans="1:14" ht="17" thickBot="1">
      <c r="G10" s="223"/>
      <c r="H10" s="223"/>
    </row>
    <row r="11" spans="1:14" ht="242" thickBot="1">
      <c r="A11" s="12" t="s">
        <v>24</v>
      </c>
      <c r="B11" s="29" t="s">
        <v>25</v>
      </c>
      <c r="C11" s="13" t="s">
        <v>1</v>
      </c>
      <c r="D11" s="13" t="s">
        <v>2</v>
      </c>
      <c r="E11" s="14" t="s">
        <v>385</v>
      </c>
      <c r="F11" s="142" t="s">
        <v>386</v>
      </c>
      <c r="G11" s="55" t="s">
        <v>3</v>
      </c>
      <c r="H11" s="13" t="s">
        <v>35</v>
      </c>
      <c r="I11" s="53" t="s">
        <v>4</v>
      </c>
      <c r="J11" s="115" t="s">
        <v>339</v>
      </c>
      <c r="L11" s="30" t="s">
        <v>2</v>
      </c>
      <c r="M11" s="25" t="s">
        <v>35</v>
      </c>
      <c r="N11" s="25" t="s">
        <v>4</v>
      </c>
    </row>
    <row r="12" spans="1:14" ht="19">
      <c r="A12" s="31">
        <v>1</v>
      </c>
      <c r="B12" s="32">
        <v>1</v>
      </c>
      <c r="C12" s="33"/>
      <c r="D12" s="33"/>
      <c r="E12" s="128"/>
      <c r="F12" s="131">
        <f>DATEDIF(E12,DATE(2026,1,1),"Y")</f>
        <v>126</v>
      </c>
      <c r="G12" s="224" t="s">
        <v>388</v>
      </c>
      <c r="H12" s="227"/>
      <c r="I12" s="230">
        <f>IF(H12=M$12,N$12,IF(H12=M$13,N$13,IF(H12=M$14,N$14,IF(H12=M$15,N$15,IF(H12=M$16,N$16,IF(H12=M$17,N$17,IF(H12=M$18,N$18,IF(H12=M$19,N$19,IF(H12=M$20,N$20,IF(H12=M$21,N$21,IF(H12=M$22,N$22,IF(H12=M$23,N$23,IF(H12=M$24,N$24,IF(H12=M$25,N$25,IF(H12=M$26,N$26,IF(H12=M$27,N$27,IF(H12=M$28,N$28,IF(H12=M$29,N$29,0))))))))))))))))))</f>
        <v>0</v>
      </c>
      <c r="J12" s="156"/>
      <c r="L12" s="34" t="s">
        <v>6</v>
      </c>
      <c r="M12" s="25" t="s">
        <v>414</v>
      </c>
      <c r="N12" s="25" t="s">
        <v>41</v>
      </c>
    </row>
    <row r="13" spans="1:14" ht="19">
      <c r="A13" s="21"/>
      <c r="B13" s="35">
        <v>2</v>
      </c>
      <c r="C13" s="22"/>
      <c r="D13" s="22"/>
      <c r="E13" s="129"/>
      <c r="F13" s="132">
        <f>DATEDIF(E13,DATE(2026,1,1),"Y")</f>
        <v>126</v>
      </c>
      <c r="G13" s="225"/>
      <c r="H13" s="228"/>
      <c r="I13" s="231" t="e">
        <f>IF(H13=N$12,O$12,IF(H13=N$13,O$13,IF(H13=N$15,O$14,IF(H13=N$16,O$15,IF(H13=N$17,O$16,IF(H13=N$18,O$17,IF(H13=N$20,O$18,IF(H13=N$21,O$19,IF(H13=N$22,O$20,IF(H13=#REF!,O$21,0))))))))))</f>
        <v>#REF!</v>
      </c>
      <c r="J13" s="157"/>
      <c r="L13" s="34" t="s">
        <v>7</v>
      </c>
      <c r="M13" s="25" t="s">
        <v>415</v>
      </c>
      <c r="N13" s="25" t="s">
        <v>36</v>
      </c>
    </row>
    <row r="14" spans="1:14" ht="20" thickBot="1">
      <c r="A14" s="27"/>
      <c r="B14" s="36">
        <v>3</v>
      </c>
      <c r="C14" s="28"/>
      <c r="D14" s="28"/>
      <c r="E14" s="130"/>
      <c r="F14" s="133">
        <f>DATEDIF(E14,DATE(2026,1,1),"Y")</f>
        <v>126</v>
      </c>
      <c r="G14" s="226"/>
      <c r="H14" s="229"/>
      <c r="I14" s="232" t="e">
        <f>IF(H14=N$12,O$12,IF(H14=N$13,O$13,IF(H14=N$15,O$14,IF(H14=N$16,O$15,IF(H14=N$17,O$16,IF(H14=N$18,O$17,IF(H14=N$20,O$18,IF(H14=N$21,O$19,IF(H14=N$22,O$20,IF(H14=#REF!,O$21,0))))))))))</f>
        <v>#REF!</v>
      </c>
      <c r="J14" s="158"/>
      <c r="L14" s="34" t="s">
        <v>26</v>
      </c>
      <c r="M14" s="25" t="s">
        <v>416</v>
      </c>
      <c r="N14" s="25" t="s">
        <v>74</v>
      </c>
    </row>
    <row r="15" spans="1:14" ht="20" customHeight="1" thickBot="1">
      <c r="A15" s="31">
        <v>2</v>
      </c>
      <c r="B15" s="32">
        <v>1</v>
      </c>
      <c r="C15" s="33"/>
      <c r="D15" s="33"/>
      <c r="E15" s="33"/>
      <c r="F15" s="131">
        <f t="shared" ref="F15:F59" si="0">DATEDIF(E15,DATE(2026,1,1),"Y")</f>
        <v>126</v>
      </c>
      <c r="G15" s="224" t="s">
        <v>388</v>
      </c>
      <c r="H15" s="227"/>
      <c r="I15" s="230">
        <f>IF(H15=M$12,N$12,IF(H15=M$13,N$13,IF(H15=M$14,N$14,IF(H15=M$15,N$15,IF(H15=M$16,N$16,IF(H15=M$17,N$17,IF(H15=M$18,N$18,IF(H15=M$19,N$19,IF(H15=M$20,N$20,IF(H15=M$21,N$21,IF(H15=M$22,N$22,IF(H15=M$23,N$23,IF(H15=M$24,N$24,IF(H15=M$25,N$25,IF(H15=M$26,N$26,IF(H15=M$27,N$27,IF(H15=M$28,N$28,IF(H15=M$29,N$29,0))))))))))))))))))</f>
        <v>0</v>
      </c>
      <c r="J15" s="156"/>
      <c r="L15" s="37" t="s">
        <v>27</v>
      </c>
      <c r="M15" s="25" t="s">
        <v>417</v>
      </c>
      <c r="N15" s="25" t="s">
        <v>418</v>
      </c>
    </row>
    <row r="16" spans="1:14" ht="19">
      <c r="A16" s="21"/>
      <c r="B16" s="35">
        <v>2</v>
      </c>
      <c r="C16" s="22"/>
      <c r="D16" s="22"/>
      <c r="E16" s="22"/>
      <c r="F16" s="132">
        <f t="shared" si="0"/>
        <v>126</v>
      </c>
      <c r="G16" s="225"/>
      <c r="H16" s="228"/>
      <c r="I16" s="231" t="e">
        <f>IF(H16=N$12,O$12,IF(H16=N$13,O$13,IF(H16=N$15,O$14,IF(H16=N$16,O$15,IF(H16=N$17,O$16,IF(H16=N$18,O$17,IF(H16=N$20,O$18,IF(H16=N$21,O$19,IF(H16=N$22,O$20,IF(H16=#REF!,O$21,0))))))))))</f>
        <v>#REF!</v>
      </c>
      <c r="J16" s="157"/>
      <c r="M16" s="25" t="s">
        <v>419</v>
      </c>
      <c r="N16" s="25" t="s">
        <v>99</v>
      </c>
    </row>
    <row r="17" spans="1:14" ht="20" thickBot="1">
      <c r="A17" s="27"/>
      <c r="B17" s="36">
        <v>3</v>
      </c>
      <c r="C17" s="28"/>
      <c r="D17" s="28"/>
      <c r="E17" s="28"/>
      <c r="F17" s="133">
        <f t="shared" si="0"/>
        <v>126</v>
      </c>
      <c r="G17" s="226"/>
      <c r="H17" s="229"/>
      <c r="I17" s="232" t="e">
        <f>IF(H17=N$12,O$12,IF(H17=N$13,O$13,IF(H17=N$15,O$14,IF(H17=N$16,O$15,IF(H17=N$17,O$16,IF(H17=N$18,O$17,IF(H17=N$20,O$18,IF(H17=N$21,O$19,IF(H17=N$22,O$20,IF(H17=#REF!,O$21,0))))))))))</f>
        <v>#REF!</v>
      </c>
      <c r="J17" s="158"/>
      <c r="M17" s="25" t="s">
        <v>420</v>
      </c>
      <c r="N17" s="25" t="s">
        <v>37</v>
      </c>
    </row>
    <row r="18" spans="1:14" ht="19" customHeight="1">
      <c r="A18" s="38">
        <v>3</v>
      </c>
      <c r="B18" s="32">
        <v>1</v>
      </c>
      <c r="C18" s="39"/>
      <c r="D18" s="33"/>
      <c r="E18" s="39"/>
      <c r="F18" s="131">
        <f t="shared" si="0"/>
        <v>126</v>
      </c>
      <c r="G18" s="224" t="s">
        <v>388</v>
      </c>
      <c r="H18" s="227"/>
      <c r="I18" s="230">
        <f>IF(H18=M$12,N$12,IF(H18=M$13,N$13,IF(H18=M$14,N$14,IF(H18=M$15,N$15,IF(H18=M$16,N$16,IF(H18=M$17,N$17,IF(H18=M$18,N$18,IF(H18=M$19,N$19,IF(H18=M$20,N$20,IF(H18=M$21,N$21,IF(H18=M$22,N$22,IF(H18=M$23,N$23,IF(H18=M$24,N$24,IF(H18=M$25,N$25,IF(H18=M$26,N$26,IF(H18=M$27,N$27,IF(H18=M$28,N$28,IF(H18=M$29,N$29,0))))))))))))))))))</f>
        <v>0</v>
      </c>
      <c r="J18" s="156"/>
      <c r="M18" s="25" t="s">
        <v>421</v>
      </c>
      <c r="N18" s="25" t="s">
        <v>38</v>
      </c>
    </row>
    <row r="19" spans="1:14" ht="19">
      <c r="A19" s="40"/>
      <c r="B19" s="35">
        <v>2</v>
      </c>
      <c r="C19" s="41"/>
      <c r="D19" s="22"/>
      <c r="E19" s="41"/>
      <c r="F19" s="132">
        <f t="shared" si="0"/>
        <v>126</v>
      </c>
      <c r="G19" s="225"/>
      <c r="H19" s="228"/>
      <c r="I19" s="231" t="e">
        <f>IF(H19=N$12,O$12,IF(H19=N$13,O$13,IF(H19=N$15,O$14,IF(H19=N$16,O$15,IF(H19=N$17,O$16,IF(H19=N$18,O$17,IF(H19=N$20,O$18,IF(H19=N$21,O$19,IF(H19=N$22,O$20,IF(H19=#REF!,O$21,0))))))))))</f>
        <v>#REF!</v>
      </c>
      <c r="J19" s="157"/>
      <c r="M19" s="25" t="s">
        <v>422</v>
      </c>
      <c r="N19" s="25" t="s">
        <v>75</v>
      </c>
    </row>
    <row r="20" spans="1:14" ht="20" thickBot="1">
      <c r="A20" s="42"/>
      <c r="B20" s="36">
        <v>3</v>
      </c>
      <c r="C20" s="43"/>
      <c r="D20" s="28"/>
      <c r="E20" s="43"/>
      <c r="F20" s="133">
        <f t="shared" si="0"/>
        <v>126</v>
      </c>
      <c r="G20" s="226"/>
      <c r="H20" s="229"/>
      <c r="I20" s="232" t="e">
        <f>IF(H20=N$12,O$12,IF(H20=N$13,O$13,IF(H20=N$15,O$14,IF(H20=N$16,O$15,IF(H20=N$17,O$16,IF(H20=N$18,O$17,IF(H20=N$20,O$18,IF(H20=N$21,O$19,IF(H20=N$22,O$20,IF(H20=#REF!,O$21,0))))))))))</f>
        <v>#REF!</v>
      </c>
      <c r="J20" s="158"/>
      <c r="M20" s="25" t="s">
        <v>423</v>
      </c>
      <c r="N20" s="25" t="s">
        <v>424</v>
      </c>
    </row>
    <row r="21" spans="1:14" ht="19" customHeight="1">
      <c r="A21" s="38">
        <v>4</v>
      </c>
      <c r="B21" s="32">
        <v>1</v>
      </c>
      <c r="C21" s="39"/>
      <c r="D21" s="33"/>
      <c r="E21" s="39"/>
      <c r="F21" s="131">
        <f t="shared" si="0"/>
        <v>126</v>
      </c>
      <c r="G21" s="224" t="s">
        <v>388</v>
      </c>
      <c r="H21" s="227"/>
      <c r="I21" s="230">
        <f>IF(H21=M$12,N$12,IF(H21=M$13,N$13,IF(H21=M$14,N$14,IF(H21=M$15,N$15,IF(H21=M$16,N$16,IF(H21=M$17,N$17,IF(H21=M$18,N$18,IF(H21=M$19,N$19,IF(H21=M$20,N$20,IF(H21=M$21,N$21,IF(H21=M$22,N$22,IF(H21=M$23,N$23,IF(H21=M$24,N$24,IF(H21=M$25,N$25,IF(H21=M$26,N$26,IF(H21=M$27,N$27,IF(H21=M$28,N$28,IF(H21=M$29,N$29,0))))))))))))))))))</f>
        <v>0</v>
      </c>
      <c r="J21" s="156"/>
      <c r="M21" s="25" t="s">
        <v>425</v>
      </c>
      <c r="N21" s="25" t="s">
        <v>102</v>
      </c>
    </row>
    <row r="22" spans="1:14" ht="19">
      <c r="A22" s="40"/>
      <c r="B22" s="35">
        <v>2</v>
      </c>
      <c r="C22" s="41"/>
      <c r="D22" s="22"/>
      <c r="E22" s="41"/>
      <c r="F22" s="132">
        <f t="shared" si="0"/>
        <v>126</v>
      </c>
      <c r="G22" s="225"/>
      <c r="H22" s="228"/>
      <c r="I22" s="231" t="e">
        <f>IF(H22=N$12,O$12,IF(H22=N$13,O$13,IF(H22=N$15,O$14,IF(H22=N$16,O$15,IF(H22=N$17,O$16,IF(H22=N$18,O$17,IF(H22=N$20,O$18,IF(H22=N$21,O$19,IF(H22=N$22,O$20,IF(H22=#REF!,O$21,0))))))))))</f>
        <v>#REF!</v>
      </c>
      <c r="J22" s="157"/>
      <c r="M22" s="25" t="s">
        <v>426</v>
      </c>
      <c r="N22" s="25" t="s">
        <v>39</v>
      </c>
    </row>
    <row r="23" spans="1:14" ht="20" thickBot="1">
      <c r="A23" s="42"/>
      <c r="B23" s="36">
        <v>3</v>
      </c>
      <c r="C23" s="43"/>
      <c r="D23" s="28"/>
      <c r="E23" s="43"/>
      <c r="F23" s="133">
        <f t="shared" si="0"/>
        <v>126</v>
      </c>
      <c r="G23" s="226"/>
      <c r="H23" s="229"/>
      <c r="I23" s="232" t="e">
        <f>IF(H23=N$12,O$12,IF(H23=N$13,O$13,IF(H23=N$15,O$14,IF(H23=N$16,O$15,IF(H23=N$17,O$16,IF(H23=N$18,O$17,IF(H23=N$20,O$18,IF(H23=N$21,O$19,IF(H23=N$22,O$20,IF(H23=#REF!,O$21,0))))))))))</f>
        <v>#REF!</v>
      </c>
      <c r="J23" s="158"/>
      <c r="M23" s="25" t="s">
        <v>427</v>
      </c>
      <c r="N23" s="25" t="s">
        <v>42</v>
      </c>
    </row>
    <row r="24" spans="1:14" ht="19" customHeight="1">
      <c r="A24" s="38">
        <v>5</v>
      </c>
      <c r="B24" s="32">
        <v>1</v>
      </c>
      <c r="C24" s="39"/>
      <c r="D24" s="33"/>
      <c r="E24" s="39"/>
      <c r="F24" s="131">
        <f t="shared" si="0"/>
        <v>126</v>
      </c>
      <c r="G24" s="224" t="s">
        <v>388</v>
      </c>
      <c r="H24" s="227"/>
      <c r="I24" s="230">
        <f>IF(H24=M$12,N$12,IF(H24=M$13,N$13,IF(H24=M$14,N$14,IF(H24=M$15,N$15,IF(H24=M$16,N$16,IF(H24=M$17,N$17,IF(H24=M$18,N$18,IF(H24=M$19,N$19,IF(H24=M$20,N$20,IF(H24=M$21,N$21,IF(H24=M$22,N$22,IF(H24=M$23,N$23,IF(H24=M$24,N$24,IF(H24=M$25,N$25,IF(H24=M$26,N$26,IF(H24=M$27,N$27,IF(H24=M$28,N$28,IF(H24=M$29,N$29,0))))))))))))))))))</f>
        <v>0</v>
      </c>
      <c r="J24" s="156"/>
      <c r="M24" s="46" t="s">
        <v>428</v>
      </c>
      <c r="N24" s="25" t="s">
        <v>40</v>
      </c>
    </row>
    <row r="25" spans="1:14" ht="19">
      <c r="A25" s="40"/>
      <c r="B25" s="35">
        <v>2</v>
      </c>
      <c r="C25" s="41"/>
      <c r="D25" s="22"/>
      <c r="E25" s="41"/>
      <c r="F25" s="132">
        <f t="shared" si="0"/>
        <v>126</v>
      </c>
      <c r="G25" s="225"/>
      <c r="H25" s="228"/>
      <c r="I25" s="231" t="e">
        <f>IF(H25=N$12,O$12,IF(H25=N$13,O$13,IF(H25=N$15,O$14,IF(H25=N$16,O$15,IF(H25=N$17,O$16,IF(H25=N$18,O$17,IF(H25=N$20,O$18,IF(H25=N$21,O$19,IF(H25=N$22,O$20,IF(H25=#REF!,O$21,0))))))))))</f>
        <v>#REF!</v>
      </c>
      <c r="J25" s="157"/>
      <c r="M25" s="25" t="s">
        <v>429</v>
      </c>
      <c r="N25" s="25" t="s">
        <v>430</v>
      </c>
    </row>
    <row r="26" spans="1:14" ht="20" thickBot="1">
      <c r="A26" s="42"/>
      <c r="B26" s="36">
        <v>3</v>
      </c>
      <c r="C26" s="43"/>
      <c r="D26" s="28"/>
      <c r="E26" s="43"/>
      <c r="F26" s="133">
        <f t="shared" si="0"/>
        <v>126</v>
      </c>
      <c r="G26" s="226"/>
      <c r="H26" s="229"/>
      <c r="I26" s="232" t="e">
        <f>IF(H26=N$12,O$12,IF(H26=N$13,O$13,IF(H26=N$15,O$14,IF(H26=N$16,O$15,IF(H26=N$17,O$16,IF(H26=N$18,O$17,IF(H26=N$20,O$18,IF(H26=N$21,O$19,IF(H26=N$22,O$20,IF(H26=#REF!,O$21,0))))))))))</f>
        <v>#REF!</v>
      </c>
      <c r="J26" s="158"/>
      <c r="M26" s="25" t="s">
        <v>431</v>
      </c>
      <c r="N26" s="25" t="s">
        <v>103</v>
      </c>
    </row>
    <row r="27" spans="1:14" ht="19" customHeight="1">
      <c r="A27" s="38">
        <v>6</v>
      </c>
      <c r="B27" s="32">
        <v>1</v>
      </c>
      <c r="C27" s="39"/>
      <c r="D27" s="33"/>
      <c r="E27" s="39"/>
      <c r="F27" s="131">
        <f t="shared" si="0"/>
        <v>126</v>
      </c>
      <c r="G27" s="224" t="s">
        <v>388</v>
      </c>
      <c r="H27" s="227"/>
      <c r="I27" s="230">
        <f>IF(H27=M$12,N$12,IF(H27=M$13,N$13,IF(H27=M$14,N$14,IF(H27=M$15,N$15,IF(H27=M$16,N$16,IF(H27=M$17,N$17,IF(H27=M$18,N$18,IF(H27=M$19,N$19,IF(H27=M$20,N$20,IF(H27=M$21,N$21,IF(H27=M$22,N$22,IF(H27=M$23,N$23,IF(H27=M$24,N$24,IF(H27=M$25,N$25,IF(H27=M$26,N$26,IF(H27=M$27,N$27,IF(H27=M$28,N$28,IF(H27=M$29,N$29,0))))))))))))))))))</f>
        <v>0</v>
      </c>
      <c r="J27" s="156"/>
      <c r="M27" s="108" t="s">
        <v>432</v>
      </c>
      <c r="N27" s="108" t="s">
        <v>225</v>
      </c>
    </row>
    <row r="28" spans="1:14" ht="19">
      <c r="A28" s="40"/>
      <c r="B28" s="35">
        <v>2</v>
      </c>
      <c r="C28" s="41"/>
      <c r="D28" s="22"/>
      <c r="E28" s="41"/>
      <c r="F28" s="132">
        <f t="shared" si="0"/>
        <v>126</v>
      </c>
      <c r="G28" s="225"/>
      <c r="H28" s="228"/>
      <c r="I28" s="231" t="e">
        <f>IF(H28=N$12,O$12,IF(H28=N$13,O$13,IF(H28=N$15,O$14,IF(H28=N$16,O$15,IF(H28=N$17,O$16,IF(H28=N$18,O$17,IF(H28=N$20,O$18,IF(H28=N$21,O$19,IF(H28=N$22,O$20,IF(H28=#REF!,O$21,0))))))))))</f>
        <v>#REF!</v>
      </c>
      <c r="J28" s="157"/>
      <c r="M28" s="25" t="s">
        <v>433</v>
      </c>
      <c r="N28" s="25" t="s">
        <v>226</v>
      </c>
    </row>
    <row r="29" spans="1:14" ht="20" thickBot="1">
      <c r="A29" s="42"/>
      <c r="B29" s="36">
        <v>3</v>
      </c>
      <c r="C29" s="43"/>
      <c r="D29" s="28"/>
      <c r="E29" s="43"/>
      <c r="F29" s="133">
        <f t="shared" si="0"/>
        <v>126</v>
      </c>
      <c r="G29" s="226"/>
      <c r="H29" s="229"/>
      <c r="I29" s="232" t="e">
        <f>IF(H29=N$12,O$12,IF(H29=N$13,O$13,IF(H29=N$15,O$14,IF(H29=N$16,O$15,IF(H29=N$17,O$16,IF(H29=N$18,O$17,IF(H29=N$20,O$18,IF(H29=N$21,O$19,IF(H29=N$22,O$20,IF(H29=#REF!,O$21,0))))))))))</f>
        <v>#REF!</v>
      </c>
      <c r="J29" s="158"/>
      <c r="M29" s="25" t="s">
        <v>434</v>
      </c>
      <c r="N29" s="25" t="s">
        <v>227</v>
      </c>
    </row>
    <row r="30" spans="1:14" ht="19" customHeight="1">
      <c r="A30" s="38">
        <v>7</v>
      </c>
      <c r="B30" s="32">
        <v>1</v>
      </c>
      <c r="C30" s="39"/>
      <c r="D30" s="33"/>
      <c r="E30" s="39"/>
      <c r="F30" s="131">
        <f t="shared" si="0"/>
        <v>126</v>
      </c>
      <c r="G30" s="224" t="s">
        <v>388</v>
      </c>
      <c r="H30" s="227"/>
      <c r="I30" s="230">
        <f>IF(H30=M$12,N$12,IF(H30=M$13,N$13,IF(H30=M$14,N$14,IF(H30=M$15,N$15,IF(H30=M$16,N$16,IF(H30=M$17,N$17,IF(H30=M$18,N$18,IF(H30=M$19,N$19,IF(H30=M$20,N$20,IF(H30=M$21,N$21,IF(H30=M$22,N$22,IF(H30=M$23,N$23,IF(H30=M$24,N$24,IF(H30=M$25,N$25,IF(H30=M$26,N$26,IF(H30=M$27,N$27,IF(H30=M$28,N$28,IF(H30=M$29,N$29,0))))))))))))))))))</f>
        <v>0</v>
      </c>
      <c r="J30" s="156"/>
    </row>
    <row r="31" spans="1:14" ht="19">
      <c r="A31" s="40"/>
      <c r="B31" s="35">
        <v>2</v>
      </c>
      <c r="C31" s="41"/>
      <c r="D31" s="22"/>
      <c r="E31" s="41"/>
      <c r="F31" s="132">
        <f t="shared" si="0"/>
        <v>126</v>
      </c>
      <c r="G31" s="225"/>
      <c r="H31" s="228"/>
      <c r="I31" s="231" t="e">
        <f>IF(H31=N$12,O$12,IF(H31=N$13,O$13,IF(H31=N$15,O$14,IF(H31=N$16,O$15,IF(H31=N$17,O$16,IF(H31=N$18,O$17,IF(H31=N$20,O$18,IF(H31=N$21,O$19,IF(H31=N$22,O$20,IF(H31=#REF!,O$21,0))))))))))</f>
        <v>#REF!</v>
      </c>
      <c r="J31" s="157"/>
      <c r="M31" s="1" t="s">
        <v>218</v>
      </c>
    </row>
    <row r="32" spans="1:14" ht="20" thickBot="1">
      <c r="A32" s="42"/>
      <c r="B32" s="36">
        <v>3</v>
      </c>
      <c r="C32" s="43"/>
      <c r="D32" s="28"/>
      <c r="E32" s="43"/>
      <c r="F32" s="133">
        <f t="shared" si="0"/>
        <v>126</v>
      </c>
      <c r="G32" s="226"/>
      <c r="H32" s="229"/>
      <c r="I32" s="232" t="e">
        <f>IF(H32=N$12,O$12,IF(H32=N$13,O$13,IF(H32=N$15,O$14,IF(H32=N$16,O$15,IF(H32=N$17,O$16,IF(H32=N$18,O$17,IF(H32=N$20,O$18,IF(H32=N$21,O$19,IF(H32=N$22,O$20,IF(H32=#REF!,O$21,0))))))))))</f>
        <v>#REF!</v>
      </c>
      <c r="J32" s="158"/>
      <c r="M32" s="1" t="s">
        <v>215</v>
      </c>
    </row>
    <row r="33" spans="1:13" ht="19" customHeight="1">
      <c r="A33" s="38">
        <v>8</v>
      </c>
      <c r="B33" s="32">
        <v>1</v>
      </c>
      <c r="C33" s="39"/>
      <c r="D33" s="33"/>
      <c r="E33" s="39"/>
      <c r="F33" s="131">
        <f t="shared" si="0"/>
        <v>126</v>
      </c>
      <c r="G33" s="224" t="s">
        <v>388</v>
      </c>
      <c r="H33" s="227"/>
      <c r="I33" s="230">
        <f>IF(H33=M$12,N$12,IF(H33=M$13,N$13,IF(H33=M$14,N$14,IF(H33=M$15,N$15,IF(H33=M$16,N$16,IF(H33=M$17,N$17,IF(H33=M$18,N$18,IF(H33=M$19,N$19,IF(H33=M$20,N$20,IF(H33=M$21,N$21,IF(H33=M$22,N$22,IF(H33=M$23,N$23,IF(H33=M$24,N$24,IF(H33=M$25,N$25,IF(H33=M$26,N$26,IF(H33=M$27,N$27,IF(H33=M$28,N$28,IF(H33=M$29,N$29,0))))))))))))))))))</f>
        <v>0</v>
      </c>
      <c r="J33" s="156"/>
      <c r="M33" s="1" t="s">
        <v>191</v>
      </c>
    </row>
    <row r="34" spans="1:13" ht="19">
      <c r="A34" s="40"/>
      <c r="B34" s="35">
        <v>2</v>
      </c>
      <c r="C34" s="41"/>
      <c r="D34" s="22"/>
      <c r="E34" s="41"/>
      <c r="F34" s="132">
        <f t="shared" si="0"/>
        <v>126</v>
      </c>
      <c r="G34" s="225"/>
      <c r="H34" s="228"/>
      <c r="I34" s="231" t="e">
        <f>IF(H34=N$12,O$12,IF(H34=N$13,O$13,IF(H34=N$15,O$14,IF(H34=N$16,O$15,IF(H34=N$17,O$16,IF(H34=N$18,O$17,IF(H34=N$20,O$18,IF(H34=N$21,O$19,IF(H34=N$22,O$20,IF(H34=#REF!,O$21,0))))))))))</f>
        <v>#REF!</v>
      </c>
      <c r="J34" s="157"/>
      <c r="M34" s="1" t="s">
        <v>460</v>
      </c>
    </row>
    <row r="35" spans="1:13" ht="20" thickBot="1">
      <c r="A35" s="42"/>
      <c r="B35" s="36">
        <v>3</v>
      </c>
      <c r="C35" s="43"/>
      <c r="D35" s="28"/>
      <c r="E35" s="43"/>
      <c r="F35" s="133">
        <f t="shared" si="0"/>
        <v>126</v>
      </c>
      <c r="G35" s="226"/>
      <c r="H35" s="229"/>
      <c r="I35" s="232" t="e">
        <f>IF(H35=N$12,O$12,IF(H35=N$13,O$13,IF(H35=N$15,O$14,IF(H35=N$16,O$15,IF(H35=N$17,O$16,IF(H35=N$18,O$17,IF(H35=N$20,O$18,IF(H35=N$21,O$19,IF(H35=N$22,O$20,IF(H35=#REF!,O$21,0))))))))))</f>
        <v>#REF!</v>
      </c>
      <c r="J35" s="158"/>
      <c r="M35" s="1" t="s">
        <v>461</v>
      </c>
    </row>
    <row r="36" spans="1:13" ht="19" customHeight="1">
      <c r="A36" s="38">
        <v>9</v>
      </c>
      <c r="B36" s="32">
        <v>1</v>
      </c>
      <c r="C36" s="39"/>
      <c r="D36" s="33"/>
      <c r="E36" s="39"/>
      <c r="F36" s="131">
        <f t="shared" si="0"/>
        <v>126</v>
      </c>
      <c r="G36" s="224" t="s">
        <v>388</v>
      </c>
      <c r="H36" s="227"/>
      <c r="I36" s="230">
        <f>IF(H36=M$12,N$12,IF(H36=M$13,N$13,IF(H36=M$14,N$14,IF(H36=M$15,N$15,IF(H36=M$16,N$16,IF(H36=M$17,N$17,IF(H36=M$18,N$18,IF(H36=M$19,N$19,IF(H36=M$20,N$20,IF(H36=M$21,N$21,IF(H36=M$22,N$22,IF(H36=M$23,N$23,IF(H36=M$24,N$24,IF(H36=M$25,N$25,IF(H36=M$26,N$26,IF(H36=M$27,N$27,IF(H36=M$28,N$28,IF(H36=M$29,N$29,0))))))))))))))))))</f>
        <v>0</v>
      </c>
      <c r="J36" s="156"/>
    </row>
    <row r="37" spans="1:13" ht="19">
      <c r="A37" s="40"/>
      <c r="B37" s="35">
        <v>2</v>
      </c>
      <c r="C37" s="41"/>
      <c r="D37" s="22"/>
      <c r="E37" s="41"/>
      <c r="F37" s="132">
        <f t="shared" si="0"/>
        <v>126</v>
      </c>
      <c r="G37" s="225"/>
      <c r="H37" s="228"/>
      <c r="I37" s="231" t="e">
        <f>IF(H37=N$12,O$12,IF(H37=N$13,O$13,IF(H37=N$15,O$14,IF(H37=N$16,O$15,IF(H37=N$17,O$16,IF(H37=N$18,O$17,IF(H37=N$20,O$18,IF(H37=N$21,O$19,IF(H37=N$22,O$20,IF(H37=#REF!,O$21,0))))))))))</f>
        <v>#REF!</v>
      </c>
      <c r="J37" s="157"/>
      <c r="M37" s="109" t="s">
        <v>219</v>
      </c>
    </row>
    <row r="38" spans="1:13" ht="20" thickBot="1">
      <c r="A38" s="42"/>
      <c r="B38" s="36">
        <v>3</v>
      </c>
      <c r="C38" s="43"/>
      <c r="D38" s="28"/>
      <c r="E38" s="43"/>
      <c r="F38" s="133">
        <f t="shared" si="0"/>
        <v>126</v>
      </c>
      <c r="G38" s="226"/>
      <c r="H38" s="229"/>
      <c r="I38" s="232" t="e">
        <f>IF(H38=N$12,O$12,IF(H38=N$13,O$13,IF(H38=N$15,O$14,IF(H38=N$16,O$15,IF(H38=N$17,O$16,IF(H38=N$18,O$17,IF(H38=N$20,O$18,IF(H38=N$21,O$19,IF(H38=N$22,O$20,IF(H38=#REF!,O$21,0))))))))))</f>
        <v>#REF!</v>
      </c>
      <c r="J38" s="158"/>
      <c r="M38" s="96" t="s">
        <v>220</v>
      </c>
    </row>
    <row r="39" spans="1:13" ht="19" customHeight="1">
      <c r="A39" s="38">
        <v>10</v>
      </c>
      <c r="B39" s="32">
        <v>1</v>
      </c>
      <c r="C39" s="39"/>
      <c r="D39" s="33"/>
      <c r="E39" s="39"/>
      <c r="F39" s="131">
        <f t="shared" si="0"/>
        <v>126</v>
      </c>
      <c r="G39" s="224" t="s">
        <v>388</v>
      </c>
      <c r="H39" s="227"/>
      <c r="I39" s="230">
        <f>IF(H39=M$12,N$12,IF(H39=M$13,N$13,IF(H39=M$14,N$14,IF(H39=M$15,N$15,IF(H39=M$16,N$16,IF(H39=M$17,N$17,IF(H39=M$18,N$18,IF(H39=M$19,N$19,IF(H39=M$20,N$20,IF(H39=M$21,N$21,IF(H39=M$22,N$22,IF(H39=M$23,N$23,IF(H39=M$24,N$24,IF(H39=M$25,N$25,IF(H39=M$26,N$26,IF(H39=M$27,N$27,IF(H39=M$28,N$28,IF(H39=M$29,N$29,0))))))))))))))))))</f>
        <v>0</v>
      </c>
      <c r="J39" s="156"/>
      <c r="M39" s="1" t="s">
        <v>221</v>
      </c>
    </row>
    <row r="40" spans="1:13" ht="19">
      <c r="A40" s="40"/>
      <c r="B40" s="35">
        <v>2</v>
      </c>
      <c r="C40" s="41"/>
      <c r="D40" s="22"/>
      <c r="E40" s="41"/>
      <c r="F40" s="132">
        <f t="shared" si="0"/>
        <v>126</v>
      </c>
      <c r="G40" s="225"/>
      <c r="H40" s="228"/>
      <c r="I40" s="231" t="e">
        <f>IF(H40=N$12,O$12,IF(H40=N$13,O$13,IF(H40=N$15,O$14,IF(H40=N$16,O$15,IF(H40=N$17,O$16,IF(H40=N$18,O$17,IF(H40=N$20,O$18,IF(H40=N$21,O$19,IF(H40=N$22,O$20,IF(H40=#REF!,O$21,0))))))))))</f>
        <v>#REF!</v>
      </c>
      <c r="J40" s="157"/>
      <c r="M40" s="96" t="s">
        <v>462</v>
      </c>
    </row>
    <row r="41" spans="1:13" ht="20" thickBot="1">
      <c r="A41" s="42"/>
      <c r="B41" s="36">
        <v>3</v>
      </c>
      <c r="C41" s="43"/>
      <c r="D41" s="28"/>
      <c r="E41" s="43"/>
      <c r="F41" s="133">
        <f t="shared" si="0"/>
        <v>126</v>
      </c>
      <c r="G41" s="226"/>
      <c r="H41" s="229"/>
      <c r="I41" s="232" t="e">
        <f>IF(H41=N$12,O$12,IF(H41=N$13,O$13,IF(H41=N$15,O$14,IF(H41=N$16,O$15,IF(H41=N$17,O$16,IF(H41=N$18,O$17,IF(H41=N$20,O$18,IF(H41=N$21,O$19,IF(H41=N$22,O$20,IF(H41=#REF!,O$21,0))))))))))</f>
        <v>#REF!</v>
      </c>
      <c r="J41" s="158"/>
    </row>
    <row r="42" spans="1:13" ht="19" customHeight="1">
      <c r="A42" s="38">
        <v>11</v>
      </c>
      <c r="B42" s="32">
        <v>1</v>
      </c>
      <c r="C42" s="39"/>
      <c r="D42" s="33"/>
      <c r="E42" s="39"/>
      <c r="F42" s="131">
        <f t="shared" si="0"/>
        <v>126</v>
      </c>
      <c r="G42" s="224" t="s">
        <v>388</v>
      </c>
      <c r="H42" s="227"/>
      <c r="I42" s="230">
        <f>IF(H42=M$12,N$12,IF(H42=M$13,N$13,IF(H42=M$14,N$14,IF(H42=M$15,N$15,IF(H42=M$16,N$16,IF(H42=M$17,N$17,IF(H42=M$18,N$18,IF(H42=M$19,N$19,IF(H42=M$20,N$20,IF(H42=M$21,N$21,IF(H42=M$22,N$22,IF(H42=M$23,N$23,IF(H42=M$24,N$24,IF(H42=M$25,N$25,IF(H42=M$26,N$26,IF(H42=M$27,N$27,IF(H42=M$28,N$28,IF(H42=M$29,N$29,0))))))))))))))))))</f>
        <v>0</v>
      </c>
      <c r="J42" s="156"/>
    </row>
    <row r="43" spans="1:13" ht="19">
      <c r="A43" s="40"/>
      <c r="B43" s="35">
        <v>2</v>
      </c>
      <c r="C43" s="41"/>
      <c r="D43" s="22"/>
      <c r="E43" s="41"/>
      <c r="F43" s="132">
        <f t="shared" si="0"/>
        <v>126</v>
      </c>
      <c r="G43" s="225"/>
      <c r="H43" s="228"/>
      <c r="I43" s="231" t="e">
        <f>IF(H43=N$12,O$12,IF(H43=N$13,O$13,IF(H43=N$15,O$14,IF(H43=N$16,O$15,IF(H43=N$17,O$16,IF(H43=N$18,O$17,IF(H43=N$20,O$18,IF(H43=N$21,O$19,IF(H43=N$22,O$20,IF(H43=#REF!,O$21,0))))))))))</f>
        <v>#REF!</v>
      </c>
      <c r="J43" s="157"/>
    </row>
    <row r="44" spans="1:13" ht="20" thickBot="1">
      <c r="A44" s="42"/>
      <c r="B44" s="36">
        <v>3</v>
      </c>
      <c r="C44" s="43"/>
      <c r="D44" s="28"/>
      <c r="E44" s="43"/>
      <c r="F44" s="133">
        <f t="shared" si="0"/>
        <v>126</v>
      </c>
      <c r="G44" s="226"/>
      <c r="H44" s="229"/>
      <c r="I44" s="232" t="e">
        <f>IF(H44=N$12,O$12,IF(H44=N$13,O$13,IF(H44=N$15,O$14,IF(H44=N$16,O$15,IF(H44=N$17,O$16,IF(H44=N$18,O$17,IF(H44=N$20,O$18,IF(H44=N$21,O$19,IF(H44=N$22,O$20,IF(H44=#REF!,O$21,0))))))))))</f>
        <v>#REF!</v>
      </c>
      <c r="J44" s="158"/>
    </row>
    <row r="45" spans="1:13" ht="19" customHeight="1">
      <c r="A45" s="38">
        <v>12</v>
      </c>
      <c r="B45" s="32">
        <v>1</v>
      </c>
      <c r="C45" s="39"/>
      <c r="D45" s="33"/>
      <c r="E45" s="39"/>
      <c r="F45" s="131">
        <f t="shared" si="0"/>
        <v>126</v>
      </c>
      <c r="G45" s="224" t="s">
        <v>388</v>
      </c>
      <c r="H45" s="227"/>
      <c r="I45" s="230">
        <f>IF(H45=M$12,N$12,IF(H45=M$13,N$13,IF(H45=M$14,N$14,IF(H45=M$15,N$15,IF(H45=M$16,N$16,IF(H45=M$17,N$17,IF(H45=M$18,N$18,IF(H45=M$19,N$19,IF(H45=M$20,N$20,IF(H45=M$21,N$21,IF(H45=M$22,N$22,IF(H45=M$23,N$23,IF(H45=M$24,N$24,IF(H45=M$25,N$25,IF(H45=M$26,N$26,IF(H45=M$27,N$27,IF(H45=M$28,N$28,IF(H45=M$29,N$29,0))))))))))))))))))</f>
        <v>0</v>
      </c>
      <c r="J45" s="156"/>
    </row>
    <row r="46" spans="1:13" ht="19">
      <c r="A46" s="40"/>
      <c r="B46" s="35">
        <v>2</v>
      </c>
      <c r="C46" s="41"/>
      <c r="D46" s="22"/>
      <c r="E46" s="41"/>
      <c r="F46" s="132">
        <f t="shared" si="0"/>
        <v>126</v>
      </c>
      <c r="G46" s="225"/>
      <c r="H46" s="228"/>
      <c r="I46" s="231" t="e">
        <f>IF(H46=N$12,O$12,IF(H46=N$13,O$13,IF(H46=N$15,O$14,IF(H46=N$16,O$15,IF(H46=N$17,O$16,IF(H46=N$18,O$17,IF(H46=N$20,O$18,IF(H46=N$21,O$19,IF(H46=N$22,O$20,IF(H46=#REF!,O$21,0))))))))))</f>
        <v>#REF!</v>
      </c>
      <c r="J46" s="157"/>
    </row>
    <row r="47" spans="1:13" ht="20" thickBot="1">
      <c r="A47" s="42"/>
      <c r="B47" s="36">
        <v>3</v>
      </c>
      <c r="C47" s="43"/>
      <c r="D47" s="28"/>
      <c r="E47" s="43"/>
      <c r="F47" s="133">
        <f t="shared" si="0"/>
        <v>126</v>
      </c>
      <c r="G47" s="226"/>
      <c r="H47" s="229"/>
      <c r="I47" s="232" t="e">
        <f>IF(H47=N$12,O$12,IF(H47=N$13,O$13,IF(H47=N$15,O$14,IF(H47=N$16,O$15,IF(H47=N$17,O$16,IF(H47=N$18,O$17,IF(H47=N$20,O$18,IF(H47=N$21,O$19,IF(H47=N$22,O$20,IF(H47=#REF!,O$21,0))))))))))</f>
        <v>#REF!</v>
      </c>
      <c r="J47" s="158"/>
    </row>
    <row r="48" spans="1:13" ht="19" customHeight="1">
      <c r="A48" s="38">
        <v>13</v>
      </c>
      <c r="B48" s="32">
        <v>1</v>
      </c>
      <c r="C48" s="39"/>
      <c r="D48" s="33"/>
      <c r="E48" s="39"/>
      <c r="F48" s="131">
        <f t="shared" si="0"/>
        <v>126</v>
      </c>
      <c r="G48" s="224" t="s">
        <v>388</v>
      </c>
      <c r="H48" s="227"/>
      <c r="I48" s="230">
        <f>IF(H48=M$12,N$12,IF(H48=M$13,N$13,IF(H48=M$14,N$14,IF(H48=M$15,N$15,IF(H48=M$16,N$16,IF(H48=M$17,N$17,IF(H48=M$18,N$18,IF(H48=M$19,N$19,IF(H48=M$20,N$20,IF(H48=M$21,N$21,IF(H48=M$22,N$22,IF(H48=M$23,N$23,IF(H48=M$24,N$24,IF(H48=M$25,N$25,IF(H48=M$26,N$26,IF(H48=M$27,N$27,IF(H48=M$28,N$28,IF(H48=M$29,N$29,0))))))))))))))))))</f>
        <v>0</v>
      </c>
      <c r="J48" s="156"/>
    </row>
    <row r="49" spans="1:10" ht="19">
      <c r="A49" s="40"/>
      <c r="B49" s="35">
        <v>2</v>
      </c>
      <c r="C49" s="41"/>
      <c r="D49" s="22"/>
      <c r="E49" s="41"/>
      <c r="F49" s="132">
        <f t="shared" si="0"/>
        <v>126</v>
      </c>
      <c r="G49" s="225"/>
      <c r="H49" s="228"/>
      <c r="I49" s="231" t="e">
        <f>IF(H49=N$12,O$12,IF(H49=N$13,O$13,IF(H49=N$15,O$14,IF(H49=N$16,O$15,IF(H49=N$17,O$16,IF(H49=N$18,O$17,IF(H49=N$20,O$18,IF(H49=N$21,O$19,IF(H49=N$22,O$20,IF(H49=#REF!,O$21,0))))))))))</f>
        <v>#REF!</v>
      </c>
      <c r="J49" s="157"/>
    </row>
    <row r="50" spans="1:10" ht="20" thickBot="1">
      <c r="A50" s="42"/>
      <c r="B50" s="36">
        <v>3</v>
      </c>
      <c r="C50" s="43"/>
      <c r="D50" s="28"/>
      <c r="E50" s="43"/>
      <c r="F50" s="133">
        <f t="shared" si="0"/>
        <v>126</v>
      </c>
      <c r="G50" s="226"/>
      <c r="H50" s="229"/>
      <c r="I50" s="232" t="e">
        <f>IF(H50=N$12,O$12,IF(H50=N$13,O$13,IF(H50=N$15,O$14,IF(H50=N$16,O$15,IF(H50=N$17,O$16,IF(H50=N$18,O$17,IF(H50=N$20,O$18,IF(H50=N$21,O$19,IF(H50=N$22,O$20,IF(H50=#REF!,O$21,0))))))))))</f>
        <v>#REF!</v>
      </c>
      <c r="J50" s="158"/>
    </row>
    <row r="51" spans="1:10" ht="19" customHeight="1">
      <c r="A51" s="38">
        <v>14</v>
      </c>
      <c r="B51" s="32">
        <v>1</v>
      </c>
      <c r="C51" s="39"/>
      <c r="D51" s="33"/>
      <c r="E51" s="39"/>
      <c r="F51" s="131">
        <f t="shared" si="0"/>
        <v>126</v>
      </c>
      <c r="G51" s="224" t="s">
        <v>388</v>
      </c>
      <c r="H51" s="227"/>
      <c r="I51" s="230">
        <f>IF(H51=M$12,N$12,IF(H51=M$13,N$13,IF(H51=M$14,N$14,IF(H51=M$15,N$15,IF(H51=M$16,N$16,IF(H51=M$17,N$17,IF(H51=M$18,N$18,IF(H51=M$19,N$19,IF(H51=M$20,N$20,IF(H51=M$21,N$21,IF(H51=M$22,N$22,IF(H51=M$23,N$23,IF(H51=M$24,N$24,IF(H51=M$25,N$25,IF(H51=M$26,N$26,IF(H51=M$27,N$27,IF(H51=M$28,N$28,IF(H51=M$29,N$29,0))))))))))))))))))</f>
        <v>0</v>
      </c>
      <c r="J51" s="156"/>
    </row>
    <row r="52" spans="1:10" ht="19">
      <c r="A52" s="40"/>
      <c r="B52" s="35">
        <v>2</v>
      </c>
      <c r="C52" s="41"/>
      <c r="D52" s="22"/>
      <c r="E52" s="41"/>
      <c r="F52" s="132">
        <f t="shared" si="0"/>
        <v>126</v>
      </c>
      <c r="G52" s="225"/>
      <c r="H52" s="228"/>
      <c r="I52" s="231" t="e">
        <f>IF(H52=N$12,O$12,IF(H52=N$13,O$13,IF(H52=N$15,O$14,IF(H52=N$16,O$15,IF(H52=N$17,O$16,IF(H52=N$18,O$17,IF(H52=N$20,O$18,IF(H52=N$21,O$19,IF(H52=N$22,O$20,IF(H52=#REF!,O$21,0))))))))))</f>
        <v>#REF!</v>
      </c>
      <c r="J52" s="157"/>
    </row>
    <row r="53" spans="1:10" ht="20" thickBot="1">
      <c r="A53" s="42"/>
      <c r="B53" s="36">
        <v>3</v>
      </c>
      <c r="C53" s="43"/>
      <c r="D53" s="28"/>
      <c r="E53" s="43"/>
      <c r="F53" s="133">
        <f t="shared" si="0"/>
        <v>126</v>
      </c>
      <c r="G53" s="226"/>
      <c r="H53" s="229"/>
      <c r="I53" s="232" t="e">
        <f>IF(H53=N$12,O$12,IF(H53=N$13,O$13,IF(H53=N$15,O$14,IF(H53=N$16,O$15,IF(H53=N$17,O$16,IF(H53=N$18,O$17,IF(H53=N$20,O$18,IF(H53=N$21,O$19,IF(H53=N$22,O$20,IF(H53=#REF!,O$21,0))))))))))</f>
        <v>#REF!</v>
      </c>
      <c r="J53" s="158"/>
    </row>
    <row r="54" spans="1:10" ht="19" customHeight="1">
      <c r="A54" s="38">
        <v>15</v>
      </c>
      <c r="B54" s="32">
        <v>1</v>
      </c>
      <c r="C54" s="39"/>
      <c r="D54" s="33"/>
      <c r="E54" s="39"/>
      <c r="F54" s="131">
        <f t="shared" si="0"/>
        <v>126</v>
      </c>
      <c r="G54" s="224" t="s">
        <v>388</v>
      </c>
      <c r="H54" s="227"/>
      <c r="I54" s="230">
        <f>IF(H54=M$12,N$12,IF(H54=M$13,N$13,IF(H54=M$14,N$14,IF(H54=M$15,N$15,IF(H54=M$16,N$16,IF(H54=M$17,N$17,IF(H54=M$18,N$18,IF(H54=M$19,N$19,IF(H54=M$20,N$20,IF(H54=M$21,N$21,IF(H54=M$22,N$22,IF(H54=M$23,N$23,IF(H54=M$24,N$24,IF(H54=M$25,N$25,IF(H54=M$26,N$26,IF(H54=M$27,N$27,IF(H54=M$28,N$28,IF(H54=M$29,N$29,0))))))))))))))))))</f>
        <v>0</v>
      </c>
      <c r="J54" s="156"/>
    </row>
    <row r="55" spans="1:10" ht="19">
      <c r="A55" s="40"/>
      <c r="B55" s="35">
        <v>2</v>
      </c>
      <c r="C55" s="41"/>
      <c r="D55" s="22"/>
      <c r="E55" s="41"/>
      <c r="F55" s="132">
        <f t="shared" si="0"/>
        <v>126</v>
      </c>
      <c r="G55" s="225"/>
      <c r="H55" s="228"/>
      <c r="I55" s="231" t="e">
        <f>IF(H55=N$12,O$12,IF(H55=N$13,O$13,IF(H55=N$15,O$14,IF(H55=N$16,O$15,IF(H55=N$17,O$16,IF(H55=N$18,O$17,IF(H55=N$20,O$18,IF(H55=N$21,O$19,IF(H55=N$22,O$20,IF(H55=#REF!,O$21,0))))))))))</f>
        <v>#REF!</v>
      </c>
      <c r="J55" s="157"/>
    </row>
    <row r="56" spans="1:10" ht="20" thickBot="1">
      <c r="A56" s="42"/>
      <c r="B56" s="36">
        <v>3</v>
      </c>
      <c r="C56" s="43"/>
      <c r="D56" s="28"/>
      <c r="E56" s="43"/>
      <c r="F56" s="133">
        <f t="shared" si="0"/>
        <v>126</v>
      </c>
      <c r="G56" s="226"/>
      <c r="H56" s="229"/>
      <c r="I56" s="232" t="e">
        <f>IF(H56=N$12,O$12,IF(H56=N$13,O$13,IF(H56=N$15,O$14,IF(H56=N$16,O$15,IF(H56=N$17,O$16,IF(H56=N$18,O$17,IF(H56=N$20,O$18,IF(H56=N$21,O$19,IF(H56=N$22,O$20,IF(H56=#REF!,O$21,0))))))))))</f>
        <v>#REF!</v>
      </c>
      <c r="J56" s="158"/>
    </row>
    <row r="57" spans="1:10" ht="19" customHeight="1">
      <c r="A57" s="38">
        <v>16</v>
      </c>
      <c r="B57" s="32">
        <v>1</v>
      </c>
      <c r="C57" s="39"/>
      <c r="D57" s="33"/>
      <c r="E57" s="39"/>
      <c r="F57" s="131">
        <f t="shared" si="0"/>
        <v>126</v>
      </c>
      <c r="G57" s="224" t="s">
        <v>388</v>
      </c>
      <c r="H57" s="227"/>
      <c r="I57" s="230">
        <f>IF(H57=M$12,N$12,IF(H57=M$13,N$13,IF(H57=M$14,N$14,IF(H57=M$15,N$15,IF(H57=M$16,N$16,IF(H57=M$17,N$17,IF(H57=M$18,N$18,IF(H57=M$19,N$19,IF(H57=M$20,N$20,IF(H57=M$21,N$21,IF(H57=M$22,N$22,IF(H57=M$23,N$23,IF(H57=M$24,N$24,IF(H57=M$25,N$25,IF(H57=M$26,N$26,IF(H57=M$27,N$27,IF(H57=M$28,N$28,IF(H57=M$29,N$29,0))))))))))))))))))</f>
        <v>0</v>
      </c>
      <c r="J57" s="156"/>
    </row>
    <row r="58" spans="1:10" ht="19">
      <c r="A58" s="40"/>
      <c r="B58" s="35">
        <v>2</v>
      </c>
      <c r="C58" s="41"/>
      <c r="D58" s="22"/>
      <c r="E58" s="41"/>
      <c r="F58" s="132">
        <f t="shared" si="0"/>
        <v>126</v>
      </c>
      <c r="G58" s="225"/>
      <c r="H58" s="228"/>
      <c r="I58" s="231" t="e">
        <f>IF(H58=N$12,O$12,IF(H58=N$13,O$13,IF(H58=N$15,O$14,IF(H58=N$16,O$15,IF(H58=N$17,O$16,IF(H58=N$18,O$17,IF(H58=N$20,O$18,IF(H58=N$21,O$19,IF(H58=N$22,O$20,IF(H58=#REF!,O$21,0))))))))))</f>
        <v>#REF!</v>
      </c>
      <c r="J58" s="157"/>
    </row>
    <row r="59" spans="1:10" ht="20" thickBot="1">
      <c r="A59" s="42"/>
      <c r="B59" s="36">
        <v>3</v>
      </c>
      <c r="C59" s="43"/>
      <c r="D59" s="28"/>
      <c r="E59" s="84"/>
      <c r="F59" s="133">
        <f t="shared" si="0"/>
        <v>126</v>
      </c>
      <c r="G59" s="226"/>
      <c r="H59" s="229"/>
      <c r="I59" s="232" t="e">
        <f>IF(H59=N$12,O$12,IF(H59=N$13,O$13,IF(H59=N$15,O$14,IF(H59=N$16,O$15,IF(H59=N$17,O$16,IF(H59=N$18,O$17,IF(H59=N$20,O$18,IF(H59=N$21,O$19,IF(H59=N$22,O$20,IF(H59=#REF!,O$21,0))))))))))</f>
        <v>#REF!</v>
      </c>
      <c r="J59" s="158"/>
    </row>
  </sheetData>
  <sheetProtection algorithmName="SHA-512" hashValue="HWEQR8woPvi0rn0+x+syO78tKM6q+16NnXNp1ezJRbuM2Vy2JJxOL71AKWIcWnFyO+5HPRXIQj6T3Wgs7229mg==" saltValue="2oV+LWz2G1eFs0VCY9+Z6Q==" spinCount="100000" sheet="1" objects="1" scenarios="1" selectLockedCells="1"/>
  <mergeCells count="57">
    <mergeCell ref="B3:F3"/>
    <mergeCell ref="B4:F4"/>
    <mergeCell ref="B5:F5"/>
    <mergeCell ref="B6:F6"/>
    <mergeCell ref="A7:A9"/>
    <mergeCell ref="B7:F7"/>
    <mergeCell ref="B8:F8"/>
    <mergeCell ref="B9:F9"/>
    <mergeCell ref="G54:G56"/>
    <mergeCell ref="H54:H56"/>
    <mergeCell ref="I54:I56"/>
    <mergeCell ref="G57:G59"/>
    <mergeCell ref="H57:H59"/>
    <mergeCell ref="I57:I59"/>
    <mergeCell ref="G48:G50"/>
    <mergeCell ref="H48:H50"/>
    <mergeCell ref="I48:I50"/>
    <mergeCell ref="G51:G53"/>
    <mergeCell ref="H51:H53"/>
    <mergeCell ref="I51:I53"/>
    <mergeCell ref="G42:G44"/>
    <mergeCell ref="H42:H44"/>
    <mergeCell ref="I42:I44"/>
    <mergeCell ref="G45:G47"/>
    <mergeCell ref="H45:H47"/>
    <mergeCell ref="I45:I47"/>
    <mergeCell ref="G36:G38"/>
    <mergeCell ref="H36:H38"/>
    <mergeCell ref="I36:I38"/>
    <mergeCell ref="G39:G41"/>
    <mergeCell ref="H39:H41"/>
    <mergeCell ref="I39:I41"/>
    <mergeCell ref="G30:G32"/>
    <mergeCell ref="H30:H32"/>
    <mergeCell ref="I30:I32"/>
    <mergeCell ref="G33:G35"/>
    <mergeCell ref="H33:H35"/>
    <mergeCell ref="I33:I35"/>
    <mergeCell ref="G24:G26"/>
    <mergeCell ref="H24:H26"/>
    <mergeCell ref="I24:I26"/>
    <mergeCell ref="G27:G29"/>
    <mergeCell ref="H27:H29"/>
    <mergeCell ref="I27:I29"/>
    <mergeCell ref="G18:G20"/>
    <mergeCell ref="H18:H20"/>
    <mergeCell ref="I18:I20"/>
    <mergeCell ref="G21:G23"/>
    <mergeCell ref="H21:H23"/>
    <mergeCell ref="I21:I23"/>
    <mergeCell ref="G10:H10"/>
    <mergeCell ref="G12:G14"/>
    <mergeCell ref="H12:H14"/>
    <mergeCell ref="I12:I14"/>
    <mergeCell ref="G15:G17"/>
    <mergeCell ref="H15:H17"/>
    <mergeCell ref="I15:I17"/>
  </mergeCells>
  <phoneticPr fontId="13" type="noConversion"/>
  <dataValidations count="2">
    <dataValidation type="list" allowBlank="1" showInputMessage="1" showErrorMessage="1" sqref="D12:D59" xr:uid="{00000000-0002-0000-0300-000000000000}">
      <formula1>$L$12:$L$13</formula1>
    </dataValidation>
    <dataValidation type="list" allowBlank="1" showInputMessage="1" showErrorMessage="1" sqref="H12:H59" xr:uid="{00000000-0002-0000-0300-000002000000}">
      <formula1>$M$12:$M$29</formula1>
    </dataValidation>
  </dataValidations>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31"/>
  <sheetViews>
    <sheetView topLeftCell="F11" workbookViewId="0">
      <selection activeCell="H12" sqref="H12:H23"/>
    </sheetView>
  </sheetViews>
  <sheetFormatPr baseColWidth="10" defaultRowHeight="16"/>
  <cols>
    <col min="1" max="1" width="17.6640625" style="1" customWidth="1"/>
    <col min="2" max="2" width="14.1640625" style="1" customWidth="1"/>
    <col min="3" max="3" width="32.33203125" style="1" customWidth="1"/>
    <col min="4" max="4" width="10.83203125" style="1"/>
    <col min="5" max="5" width="16" style="1" bestFit="1" customWidth="1"/>
    <col min="6" max="6" width="17" style="1" customWidth="1"/>
    <col min="7" max="7" width="15" style="1" bestFit="1" customWidth="1"/>
    <col min="8" max="8" width="51.5" style="1" bestFit="1" customWidth="1"/>
    <col min="9" max="12" width="10.83203125" style="1"/>
    <col min="13" max="13" width="10.83203125" style="1" hidden="1" customWidth="1"/>
    <col min="14" max="14" width="55" style="1" customWidth="1"/>
    <col min="15" max="15" width="25.5" style="1" bestFit="1" customWidth="1"/>
    <col min="16" max="16384" width="10.83203125" style="1"/>
  </cols>
  <sheetData>
    <row r="1" spans="1:15" ht="24">
      <c r="A1" s="11" t="s">
        <v>22</v>
      </c>
      <c r="B1" s="11"/>
    </row>
    <row r="2" spans="1:15" ht="22" thickBot="1">
      <c r="A2" s="2" t="s">
        <v>196</v>
      </c>
      <c r="B2" s="2"/>
    </row>
    <row r="3" spans="1:15" ht="21">
      <c r="A3" s="3" t="s">
        <v>13</v>
      </c>
      <c r="B3" s="181">
        <f>'SCHOOL''S PARTICULARS 学校资料'!B5:F5</f>
        <v>0</v>
      </c>
      <c r="C3" s="182"/>
      <c r="D3" s="182"/>
      <c r="E3" s="182"/>
      <c r="F3" s="183"/>
    </row>
    <row r="4" spans="1:15" ht="19">
      <c r="A4" s="4" t="s">
        <v>14</v>
      </c>
      <c r="B4" s="186">
        <f>'SCHOOL''S PARTICULARS 学校资料'!B6:F6</f>
        <v>0</v>
      </c>
      <c r="C4" s="187"/>
      <c r="D4" s="187"/>
      <c r="E4" s="187"/>
      <c r="F4" s="188"/>
    </row>
    <row r="5" spans="1:15" ht="19">
      <c r="A5" s="4" t="s">
        <v>16</v>
      </c>
      <c r="B5" s="186">
        <f>'SCHOOL''S PARTICULARS 学校资料'!B7:F7</f>
        <v>0</v>
      </c>
      <c r="C5" s="187"/>
      <c r="D5" s="187"/>
      <c r="E5" s="187"/>
      <c r="F5" s="188"/>
    </row>
    <row r="6" spans="1:15" ht="19">
      <c r="A6" s="4" t="s">
        <v>15</v>
      </c>
      <c r="B6" s="186">
        <f>'SCHOOL''S PARTICULARS 学校资料'!B8:F8</f>
        <v>0</v>
      </c>
      <c r="C6" s="187"/>
      <c r="D6" s="187"/>
      <c r="E6" s="187"/>
      <c r="F6" s="188"/>
    </row>
    <row r="7" spans="1:15">
      <c r="A7" s="184" t="s">
        <v>17</v>
      </c>
      <c r="B7" s="186">
        <f>'SCHOOL''S PARTICULARS 学校资料'!B9:F9</f>
        <v>0</v>
      </c>
      <c r="C7" s="187"/>
      <c r="D7" s="187"/>
      <c r="E7" s="187"/>
      <c r="F7" s="188"/>
    </row>
    <row r="8" spans="1:15">
      <c r="A8" s="184"/>
      <c r="B8" s="186">
        <f>'SCHOOL''S PARTICULARS 学校资料'!B10:F10</f>
        <v>0</v>
      </c>
      <c r="C8" s="187"/>
      <c r="D8" s="187"/>
      <c r="E8" s="187"/>
      <c r="F8" s="188"/>
    </row>
    <row r="9" spans="1:15" ht="17" thickBot="1">
      <c r="A9" s="185"/>
      <c r="B9" s="189">
        <f>'SCHOOL''S PARTICULARS 学校资料'!B11:F11</f>
        <v>0</v>
      </c>
      <c r="C9" s="190"/>
      <c r="D9" s="190"/>
      <c r="E9" s="190"/>
      <c r="F9" s="191"/>
    </row>
    <row r="10" spans="1:15" ht="17" thickBot="1"/>
    <row r="11" spans="1:15" ht="242" thickBot="1">
      <c r="A11" s="12" t="s">
        <v>24</v>
      </c>
      <c r="B11" s="29" t="s">
        <v>25</v>
      </c>
      <c r="C11" s="13" t="s">
        <v>1</v>
      </c>
      <c r="D11" s="13" t="s">
        <v>2</v>
      </c>
      <c r="E11" s="14" t="s">
        <v>385</v>
      </c>
      <c r="F11" s="142" t="s">
        <v>386</v>
      </c>
      <c r="G11" s="50" t="s">
        <v>3</v>
      </c>
      <c r="H11" s="13" t="s">
        <v>35</v>
      </c>
      <c r="I11" s="53" t="s">
        <v>4</v>
      </c>
      <c r="J11" s="159" t="s">
        <v>453</v>
      </c>
      <c r="K11" s="115" t="s">
        <v>339</v>
      </c>
      <c r="L11" s="15"/>
      <c r="M11" s="16" t="s">
        <v>2</v>
      </c>
      <c r="N11" s="25" t="s">
        <v>35</v>
      </c>
      <c r="O11" s="25" t="s">
        <v>4</v>
      </c>
    </row>
    <row r="12" spans="1:15" ht="19">
      <c r="A12" s="31">
        <v>1</v>
      </c>
      <c r="B12" s="32">
        <v>1</v>
      </c>
      <c r="C12" s="33"/>
      <c r="D12" s="33"/>
      <c r="E12" s="128"/>
      <c r="F12" s="131">
        <f t="shared" ref="F12:F23" si="0">DATEDIF(E12,DATE(2026,1,1),"Y")</f>
        <v>126</v>
      </c>
      <c r="G12" s="224" t="s">
        <v>389</v>
      </c>
      <c r="H12" s="227"/>
      <c r="I12" s="236">
        <f>IF(H12=N$12,O$12,IF(H12=N$13,O$13,IF(H12=N$14,O$14,IF(H12=N$15,O$15,IF(H12=N$16,O$16,IF(H12=N$17,O$17,IF(H12=N$18,O$18,IF(H12=N$19,O$19,IF(H12=N$20,O$20,IF(H12=N$21,O$21,IF(H12=N$22,O$22,IF(H12=N$23,O$23,IF(H12=N$24,O$24,IF(H12=N$25,O$25,IF(H12=N$26,O$26,0)))))))))))))))</f>
        <v>0</v>
      </c>
      <c r="J12" s="233">
        <f>COUNTA(C12:C23)</f>
        <v>0</v>
      </c>
      <c r="K12" s="160"/>
      <c r="M12" s="20" t="s">
        <v>6</v>
      </c>
      <c r="N12" s="25" t="s">
        <v>444</v>
      </c>
      <c r="O12" s="25" t="s">
        <v>43</v>
      </c>
    </row>
    <row r="13" spans="1:15" ht="19">
      <c r="A13" s="21"/>
      <c r="B13" s="35">
        <v>2</v>
      </c>
      <c r="C13" s="22"/>
      <c r="D13" s="18"/>
      <c r="E13" s="129"/>
      <c r="F13" s="134">
        <f t="shared" si="0"/>
        <v>126</v>
      </c>
      <c r="G13" s="225"/>
      <c r="H13" s="228"/>
      <c r="I13" s="237"/>
      <c r="J13" s="234"/>
      <c r="K13" s="161"/>
      <c r="M13" s="24" t="s">
        <v>7</v>
      </c>
      <c r="N13" s="25" t="s">
        <v>445</v>
      </c>
      <c r="O13" s="25" t="s">
        <v>44</v>
      </c>
    </row>
    <row r="14" spans="1:15" ht="19">
      <c r="A14" s="21"/>
      <c r="B14" s="35">
        <v>3</v>
      </c>
      <c r="C14" s="22"/>
      <c r="D14" s="22"/>
      <c r="E14" s="129"/>
      <c r="F14" s="134">
        <f t="shared" si="0"/>
        <v>126</v>
      </c>
      <c r="G14" s="225"/>
      <c r="H14" s="228"/>
      <c r="I14" s="237"/>
      <c r="J14" s="234"/>
      <c r="K14" s="161"/>
      <c r="M14" s="24" t="s">
        <v>26</v>
      </c>
      <c r="N14" s="25" t="s">
        <v>446</v>
      </c>
      <c r="O14" s="25" t="s">
        <v>72</v>
      </c>
    </row>
    <row r="15" spans="1:15" ht="20" thickBot="1">
      <c r="A15" s="21"/>
      <c r="B15" s="35">
        <v>4</v>
      </c>
      <c r="C15" s="22"/>
      <c r="D15" s="22"/>
      <c r="E15" s="129"/>
      <c r="F15" s="134">
        <f t="shared" si="0"/>
        <v>126</v>
      </c>
      <c r="G15" s="225"/>
      <c r="H15" s="228"/>
      <c r="I15" s="237"/>
      <c r="J15" s="234"/>
      <c r="K15" s="161"/>
      <c r="M15" s="26" t="s">
        <v>27</v>
      </c>
      <c r="N15" s="25" t="s">
        <v>417</v>
      </c>
      <c r="O15" s="25" t="s">
        <v>450</v>
      </c>
    </row>
    <row r="16" spans="1:15" ht="19">
      <c r="A16" s="21"/>
      <c r="B16" s="35">
        <v>5</v>
      </c>
      <c r="C16" s="22"/>
      <c r="D16" s="22"/>
      <c r="E16" s="129"/>
      <c r="F16" s="134">
        <f t="shared" si="0"/>
        <v>126</v>
      </c>
      <c r="G16" s="225"/>
      <c r="H16" s="228"/>
      <c r="I16" s="237"/>
      <c r="J16" s="234"/>
      <c r="K16" s="161"/>
      <c r="N16" s="25" t="s">
        <v>419</v>
      </c>
      <c r="O16" s="25" t="s">
        <v>108</v>
      </c>
    </row>
    <row r="17" spans="1:15" ht="19">
      <c r="A17" s="21"/>
      <c r="B17" s="35">
        <v>6</v>
      </c>
      <c r="C17" s="22"/>
      <c r="D17" s="22"/>
      <c r="E17" s="129"/>
      <c r="F17" s="134">
        <f t="shared" si="0"/>
        <v>126</v>
      </c>
      <c r="G17" s="225"/>
      <c r="H17" s="228"/>
      <c r="I17" s="237"/>
      <c r="J17" s="234"/>
      <c r="K17" s="161"/>
      <c r="N17" s="25" t="s">
        <v>447</v>
      </c>
      <c r="O17" s="25" t="s">
        <v>45</v>
      </c>
    </row>
    <row r="18" spans="1:15" ht="19">
      <c r="A18" s="21"/>
      <c r="B18" s="35">
        <v>7</v>
      </c>
      <c r="C18" s="22"/>
      <c r="D18" s="22"/>
      <c r="E18" s="75"/>
      <c r="F18" s="134">
        <f t="shared" si="0"/>
        <v>126</v>
      </c>
      <c r="G18" s="225"/>
      <c r="H18" s="228"/>
      <c r="I18" s="237"/>
      <c r="J18" s="234"/>
      <c r="K18" s="161"/>
      <c r="N18" s="25" t="s">
        <v>448</v>
      </c>
      <c r="O18" s="25" t="s">
        <v>46</v>
      </c>
    </row>
    <row r="19" spans="1:15" ht="19">
      <c r="A19" s="21"/>
      <c r="B19" s="35">
        <v>8</v>
      </c>
      <c r="C19" s="22"/>
      <c r="D19" s="22"/>
      <c r="E19" s="75"/>
      <c r="F19" s="134">
        <f t="shared" si="0"/>
        <v>126</v>
      </c>
      <c r="G19" s="225"/>
      <c r="H19" s="228"/>
      <c r="I19" s="237"/>
      <c r="J19" s="234"/>
      <c r="K19" s="161"/>
      <c r="N19" s="25" t="s">
        <v>449</v>
      </c>
      <c r="O19" s="25" t="s">
        <v>73</v>
      </c>
    </row>
    <row r="20" spans="1:15" ht="19">
      <c r="A20" s="21"/>
      <c r="B20" s="35">
        <v>9</v>
      </c>
      <c r="C20" s="22"/>
      <c r="D20" s="22"/>
      <c r="E20" s="75"/>
      <c r="F20" s="134">
        <f t="shared" si="0"/>
        <v>126</v>
      </c>
      <c r="G20" s="225"/>
      <c r="H20" s="228"/>
      <c r="I20" s="237"/>
      <c r="J20" s="234"/>
      <c r="K20" s="161"/>
      <c r="N20" s="25" t="s">
        <v>423</v>
      </c>
      <c r="O20" s="25" t="s">
        <v>451</v>
      </c>
    </row>
    <row r="21" spans="1:15" ht="19">
      <c r="A21" s="21"/>
      <c r="B21" s="35">
        <v>10</v>
      </c>
      <c r="C21" s="22"/>
      <c r="D21" s="22"/>
      <c r="E21" s="75"/>
      <c r="F21" s="134">
        <f t="shared" si="0"/>
        <v>126</v>
      </c>
      <c r="G21" s="225"/>
      <c r="H21" s="228"/>
      <c r="I21" s="237"/>
      <c r="J21" s="234"/>
      <c r="K21" s="161"/>
      <c r="N21" s="25" t="s">
        <v>425</v>
      </c>
      <c r="O21" s="25" t="s">
        <v>111</v>
      </c>
    </row>
    <row r="22" spans="1:15" ht="19">
      <c r="A22" s="21"/>
      <c r="B22" s="35">
        <v>11</v>
      </c>
      <c r="C22" s="22"/>
      <c r="D22" s="22"/>
      <c r="E22" s="75"/>
      <c r="F22" s="134">
        <f t="shared" si="0"/>
        <v>126</v>
      </c>
      <c r="G22" s="225"/>
      <c r="H22" s="228"/>
      <c r="I22" s="237"/>
      <c r="J22" s="234"/>
      <c r="K22" s="161"/>
      <c r="N22" s="25" t="s">
        <v>426</v>
      </c>
      <c r="O22" s="25" t="s">
        <v>47</v>
      </c>
    </row>
    <row r="23" spans="1:15" ht="20" thickBot="1">
      <c r="A23" s="27"/>
      <c r="B23" s="36">
        <v>12</v>
      </c>
      <c r="C23" s="28"/>
      <c r="D23" s="28"/>
      <c r="E23" s="76"/>
      <c r="F23" s="135">
        <f t="shared" si="0"/>
        <v>126</v>
      </c>
      <c r="G23" s="226"/>
      <c r="H23" s="229"/>
      <c r="I23" s="238"/>
      <c r="J23" s="235"/>
      <c r="K23" s="162"/>
      <c r="N23" s="25" t="s">
        <v>427</v>
      </c>
      <c r="O23" s="25" t="s">
        <v>48</v>
      </c>
    </row>
    <row r="24" spans="1:15" ht="19" customHeight="1">
      <c r="A24" s="31">
        <v>2</v>
      </c>
      <c r="B24" s="32">
        <v>1</v>
      </c>
      <c r="C24" s="33"/>
      <c r="D24" s="33"/>
      <c r="E24" s="33"/>
      <c r="F24" s="131">
        <f t="shared" ref="F24:F87" si="1">DATEDIF(E24,DATE(2026,1,1),"Y")</f>
        <v>126</v>
      </c>
      <c r="G24" s="224" t="s">
        <v>389</v>
      </c>
      <c r="H24" s="227"/>
      <c r="I24" s="236">
        <f>IF(H24=N$12,O$12,IF(H24=N$13,O$13,IF(H24=N$14,O$14,IF(H24=N$15,O$15,IF(H24=N$16,O$16,IF(H24=N$17,O$17,IF(H24=N$18,O$18,IF(H24=N$19,O$19,IF(H24=N$20,O$20,IF(H24=N$21,O$21,IF(H24=N$22,O$22,IF(H24=N$23,O$23,IF(H24=N$24,O$24,IF(H24=N$25,O$25,IF(H24=N$26,O$26,0)))))))))))))))</f>
        <v>0</v>
      </c>
      <c r="J24" s="233">
        <f>COUNTA(C24:C35)</f>
        <v>0</v>
      </c>
      <c r="K24" s="160"/>
      <c r="N24" s="46" t="s">
        <v>428</v>
      </c>
      <c r="O24" s="25" t="s">
        <v>49</v>
      </c>
    </row>
    <row r="25" spans="1:15" ht="19">
      <c r="A25" s="21"/>
      <c r="B25" s="35">
        <v>2</v>
      </c>
      <c r="C25" s="22"/>
      <c r="D25" s="22"/>
      <c r="E25" s="22"/>
      <c r="F25" s="134">
        <f t="shared" si="1"/>
        <v>126</v>
      </c>
      <c r="G25" s="225"/>
      <c r="H25" s="228"/>
      <c r="I25" s="237"/>
      <c r="J25" s="234"/>
      <c r="K25" s="161"/>
      <c r="N25" s="46" t="s">
        <v>429</v>
      </c>
      <c r="O25" s="25" t="s">
        <v>452</v>
      </c>
    </row>
    <row r="26" spans="1:15" ht="19">
      <c r="A26" s="21"/>
      <c r="B26" s="35">
        <v>3</v>
      </c>
      <c r="C26" s="22"/>
      <c r="D26" s="22"/>
      <c r="E26" s="22"/>
      <c r="F26" s="134">
        <f t="shared" si="1"/>
        <v>126</v>
      </c>
      <c r="G26" s="225"/>
      <c r="H26" s="228"/>
      <c r="I26" s="237"/>
      <c r="J26" s="234"/>
      <c r="K26" s="161"/>
      <c r="N26" s="46" t="s">
        <v>431</v>
      </c>
      <c r="O26" s="25" t="s">
        <v>115</v>
      </c>
    </row>
    <row r="27" spans="1:15" ht="19">
      <c r="A27" s="21"/>
      <c r="B27" s="35">
        <v>4</v>
      </c>
      <c r="C27" s="22"/>
      <c r="D27" s="22"/>
      <c r="E27" s="22"/>
      <c r="F27" s="134">
        <f t="shared" si="1"/>
        <v>126</v>
      </c>
      <c r="G27" s="225"/>
      <c r="H27" s="228"/>
      <c r="I27" s="237"/>
      <c r="J27" s="234"/>
      <c r="K27" s="161"/>
    </row>
    <row r="28" spans="1:15" ht="19">
      <c r="A28" s="21"/>
      <c r="B28" s="35">
        <v>5</v>
      </c>
      <c r="C28" s="22"/>
      <c r="D28" s="22"/>
      <c r="E28" s="22"/>
      <c r="F28" s="134">
        <f t="shared" si="1"/>
        <v>126</v>
      </c>
      <c r="G28" s="225"/>
      <c r="H28" s="228"/>
      <c r="I28" s="237"/>
      <c r="J28" s="234"/>
      <c r="K28" s="161"/>
      <c r="N28" s="1" t="s">
        <v>218</v>
      </c>
    </row>
    <row r="29" spans="1:15" ht="19">
      <c r="A29" s="21"/>
      <c r="B29" s="35">
        <v>6</v>
      </c>
      <c r="C29" s="22"/>
      <c r="D29" s="22"/>
      <c r="E29" s="22"/>
      <c r="F29" s="134">
        <f t="shared" si="1"/>
        <v>126</v>
      </c>
      <c r="G29" s="225"/>
      <c r="H29" s="228"/>
      <c r="I29" s="237"/>
      <c r="J29" s="234"/>
      <c r="K29" s="161"/>
      <c r="N29" s="1" t="s">
        <v>215</v>
      </c>
    </row>
    <row r="30" spans="1:15" ht="19">
      <c r="A30" s="21"/>
      <c r="B30" s="35">
        <v>7</v>
      </c>
      <c r="C30" s="22"/>
      <c r="D30" s="22"/>
      <c r="E30" s="22"/>
      <c r="F30" s="134">
        <f t="shared" si="1"/>
        <v>126</v>
      </c>
      <c r="G30" s="225"/>
      <c r="H30" s="228"/>
      <c r="I30" s="237"/>
      <c r="J30" s="234"/>
      <c r="K30" s="161"/>
      <c r="N30" s="1" t="s">
        <v>191</v>
      </c>
    </row>
    <row r="31" spans="1:15" ht="19">
      <c r="A31" s="21"/>
      <c r="B31" s="35">
        <v>8</v>
      </c>
      <c r="C31" s="22"/>
      <c r="D31" s="22"/>
      <c r="E31" s="22"/>
      <c r="F31" s="134">
        <f t="shared" si="1"/>
        <v>126</v>
      </c>
      <c r="G31" s="225"/>
      <c r="H31" s="228"/>
      <c r="I31" s="237"/>
      <c r="J31" s="234"/>
      <c r="K31" s="161"/>
      <c r="N31" s="1" t="s">
        <v>460</v>
      </c>
    </row>
    <row r="32" spans="1:15" ht="19">
      <c r="A32" s="21"/>
      <c r="B32" s="35">
        <v>9</v>
      </c>
      <c r="C32" s="22"/>
      <c r="D32" s="22"/>
      <c r="E32" s="22"/>
      <c r="F32" s="134">
        <f t="shared" si="1"/>
        <v>126</v>
      </c>
      <c r="G32" s="225"/>
      <c r="H32" s="228"/>
      <c r="I32" s="237"/>
      <c r="J32" s="234"/>
      <c r="K32" s="161"/>
      <c r="N32" s="1" t="s">
        <v>461</v>
      </c>
    </row>
    <row r="33" spans="1:14" ht="19">
      <c r="A33" s="21"/>
      <c r="B33" s="35">
        <v>10</v>
      </c>
      <c r="C33" s="22"/>
      <c r="D33" s="22"/>
      <c r="E33" s="22"/>
      <c r="F33" s="134">
        <f t="shared" si="1"/>
        <v>126</v>
      </c>
      <c r="G33" s="225"/>
      <c r="H33" s="228"/>
      <c r="I33" s="237"/>
      <c r="J33" s="234"/>
      <c r="K33" s="161"/>
    </row>
    <row r="34" spans="1:14" ht="19">
      <c r="A34" s="21"/>
      <c r="B34" s="35">
        <v>11</v>
      </c>
      <c r="C34" s="22"/>
      <c r="D34" s="22"/>
      <c r="E34" s="22"/>
      <c r="F34" s="134">
        <f t="shared" si="1"/>
        <v>126</v>
      </c>
      <c r="G34" s="225"/>
      <c r="H34" s="228"/>
      <c r="I34" s="237"/>
      <c r="J34" s="234"/>
      <c r="K34" s="161"/>
      <c r="N34" s="109" t="s">
        <v>219</v>
      </c>
    </row>
    <row r="35" spans="1:14" ht="20" thickBot="1">
      <c r="A35" s="27"/>
      <c r="B35" s="36">
        <v>12</v>
      </c>
      <c r="C35" s="28"/>
      <c r="D35" s="28"/>
      <c r="E35" s="28"/>
      <c r="F35" s="135">
        <f t="shared" si="1"/>
        <v>126</v>
      </c>
      <c r="G35" s="226"/>
      <c r="H35" s="229"/>
      <c r="I35" s="238"/>
      <c r="J35" s="235"/>
      <c r="K35" s="162"/>
      <c r="N35" s="96" t="s">
        <v>220</v>
      </c>
    </row>
    <row r="36" spans="1:14" ht="19" customHeight="1">
      <c r="A36" s="31">
        <v>3</v>
      </c>
      <c r="B36" s="32">
        <v>1</v>
      </c>
      <c r="C36" s="33"/>
      <c r="D36" s="33"/>
      <c r="E36" s="33"/>
      <c r="F36" s="131">
        <f t="shared" si="1"/>
        <v>126</v>
      </c>
      <c r="G36" s="224" t="s">
        <v>389</v>
      </c>
      <c r="H36" s="227"/>
      <c r="I36" s="236">
        <f>IF(H36=N$12,O$12,IF(H36=N$13,O$13,IF(H36=N$14,O$14,IF(H36=N$15,O$15,IF(H36=N$16,O$16,IF(H36=N$17,O$17,IF(H36=N$18,O$18,IF(H36=N$19,O$19,IF(H36=N$20,O$20,IF(H36=N$21,O$21,IF(H36=N$22,O$22,IF(H36=N$23,O$23,IF(H36=N$24,O$24,IF(H36=N$25,O$25,IF(H36=N$26,O$26,0)))))))))))))))</f>
        <v>0</v>
      </c>
      <c r="J36" s="233">
        <f>COUNTA(C36:C47)</f>
        <v>0</v>
      </c>
      <c r="K36" s="160"/>
      <c r="N36" s="1" t="s">
        <v>221</v>
      </c>
    </row>
    <row r="37" spans="1:14" ht="19">
      <c r="A37" s="21"/>
      <c r="B37" s="35">
        <v>2</v>
      </c>
      <c r="C37" s="22"/>
      <c r="D37" s="22"/>
      <c r="E37" s="22"/>
      <c r="F37" s="134">
        <f t="shared" si="1"/>
        <v>126</v>
      </c>
      <c r="G37" s="225"/>
      <c r="H37" s="228"/>
      <c r="I37" s="237"/>
      <c r="J37" s="234"/>
      <c r="K37" s="161"/>
      <c r="N37" s="96" t="s">
        <v>462</v>
      </c>
    </row>
    <row r="38" spans="1:14" ht="19">
      <c r="A38" s="21"/>
      <c r="B38" s="35">
        <v>3</v>
      </c>
      <c r="C38" s="22"/>
      <c r="D38" s="22"/>
      <c r="E38" s="22"/>
      <c r="F38" s="134">
        <f t="shared" si="1"/>
        <v>126</v>
      </c>
      <c r="G38" s="225"/>
      <c r="H38" s="228"/>
      <c r="I38" s="237"/>
      <c r="J38" s="234"/>
      <c r="K38" s="161"/>
    </row>
    <row r="39" spans="1:14" ht="19">
      <c r="A39" s="21"/>
      <c r="B39" s="35">
        <v>4</v>
      </c>
      <c r="C39" s="22"/>
      <c r="D39" s="22"/>
      <c r="E39" s="22"/>
      <c r="F39" s="134">
        <f t="shared" si="1"/>
        <v>126</v>
      </c>
      <c r="G39" s="225"/>
      <c r="H39" s="228"/>
      <c r="I39" s="237"/>
      <c r="J39" s="234"/>
      <c r="K39" s="161"/>
    </row>
    <row r="40" spans="1:14" ht="19">
      <c r="A40" s="21"/>
      <c r="B40" s="35">
        <v>5</v>
      </c>
      <c r="C40" s="22"/>
      <c r="D40" s="22"/>
      <c r="E40" s="22"/>
      <c r="F40" s="134">
        <f t="shared" si="1"/>
        <v>126</v>
      </c>
      <c r="G40" s="225"/>
      <c r="H40" s="228"/>
      <c r="I40" s="237"/>
      <c r="J40" s="234"/>
      <c r="K40" s="161"/>
    </row>
    <row r="41" spans="1:14" ht="19">
      <c r="A41" s="21"/>
      <c r="B41" s="35">
        <v>6</v>
      </c>
      <c r="C41" s="22"/>
      <c r="D41" s="22"/>
      <c r="E41" s="22"/>
      <c r="F41" s="134">
        <f t="shared" si="1"/>
        <v>126</v>
      </c>
      <c r="G41" s="225"/>
      <c r="H41" s="228"/>
      <c r="I41" s="237"/>
      <c r="J41" s="234"/>
      <c r="K41" s="161"/>
    </row>
    <row r="42" spans="1:14" ht="19">
      <c r="A42" s="21"/>
      <c r="B42" s="35">
        <v>7</v>
      </c>
      <c r="C42" s="22"/>
      <c r="D42" s="22"/>
      <c r="E42" s="22"/>
      <c r="F42" s="134">
        <f t="shared" si="1"/>
        <v>126</v>
      </c>
      <c r="G42" s="225"/>
      <c r="H42" s="228"/>
      <c r="I42" s="237"/>
      <c r="J42" s="234"/>
      <c r="K42" s="161"/>
    </row>
    <row r="43" spans="1:14" ht="19">
      <c r="A43" s="21"/>
      <c r="B43" s="35">
        <v>8</v>
      </c>
      <c r="C43" s="22"/>
      <c r="D43" s="22"/>
      <c r="E43" s="22"/>
      <c r="F43" s="134">
        <f t="shared" si="1"/>
        <v>126</v>
      </c>
      <c r="G43" s="225"/>
      <c r="H43" s="228"/>
      <c r="I43" s="237"/>
      <c r="J43" s="234"/>
      <c r="K43" s="161"/>
    </row>
    <row r="44" spans="1:14" ht="19">
      <c r="A44" s="21"/>
      <c r="B44" s="35">
        <v>9</v>
      </c>
      <c r="C44" s="22"/>
      <c r="D44" s="22"/>
      <c r="E44" s="22"/>
      <c r="F44" s="134">
        <f t="shared" si="1"/>
        <v>126</v>
      </c>
      <c r="G44" s="225"/>
      <c r="H44" s="228"/>
      <c r="I44" s="237"/>
      <c r="J44" s="234"/>
      <c r="K44" s="161"/>
    </row>
    <row r="45" spans="1:14" ht="19">
      <c r="A45" s="21"/>
      <c r="B45" s="35">
        <v>10</v>
      </c>
      <c r="C45" s="22"/>
      <c r="D45" s="22"/>
      <c r="E45" s="22"/>
      <c r="F45" s="134">
        <f t="shared" si="1"/>
        <v>126</v>
      </c>
      <c r="G45" s="225"/>
      <c r="H45" s="228"/>
      <c r="I45" s="237"/>
      <c r="J45" s="234"/>
      <c r="K45" s="161"/>
    </row>
    <row r="46" spans="1:14" ht="19">
      <c r="A46" s="21"/>
      <c r="B46" s="35">
        <v>11</v>
      </c>
      <c r="C46" s="22"/>
      <c r="D46" s="22"/>
      <c r="E46" s="22"/>
      <c r="F46" s="134">
        <f t="shared" si="1"/>
        <v>126</v>
      </c>
      <c r="G46" s="225"/>
      <c r="H46" s="228"/>
      <c r="I46" s="237"/>
      <c r="J46" s="234"/>
      <c r="K46" s="161"/>
    </row>
    <row r="47" spans="1:14" ht="20" thickBot="1">
      <c r="A47" s="27"/>
      <c r="B47" s="36">
        <v>12</v>
      </c>
      <c r="C47" s="28"/>
      <c r="D47" s="28"/>
      <c r="E47" s="28"/>
      <c r="F47" s="135">
        <f t="shared" si="1"/>
        <v>126</v>
      </c>
      <c r="G47" s="226"/>
      <c r="H47" s="229"/>
      <c r="I47" s="238"/>
      <c r="J47" s="235"/>
      <c r="K47" s="162"/>
    </row>
    <row r="48" spans="1:14" ht="19" customHeight="1">
      <c r="A48" s="17">
        <v>4</v>
      </c>
      <c r="B48" s="44">
        <v>1</v>
      </c>
      <c r="C48" s="18"/>
      <c r="D48" s="18"/>
      <c r="E48" s="18"/>
      <c r="F48" s="131">
        <f t="shared" si="1"/>
        <v>126</v>
      </c>
      <c r="G48" s="224" t="s">
        <v>389</v>
      </c>
      <c r="H48" s="227"/>
      <c r="I48" s="236">
        <f>IF(H48=N$12,O$12,IF(H48=N$13,O$13,IF(H48=N$14,O$14,IF(H48=N$15,O$15,IF(H48=N$16,O$16,IF(H48=N$17,O$17,IF(H48=N$18,O$18,IF(H48=N$19,O$19,IF(H48=N$20,O$20,IF(H48=N$21,O$21,IF(H48=N$22,O$22,IF(H48=N$23,O$23,IF(H48=N$24,O$24,IF(H48=N$25,O$25,IF(H48=N$26,O$26,0)))))))))))))))</f>
        <v>0</v>
      </c>
      <c r="J48" s="233">
        <f>COUNTA(C48:C59)</f>
        <v>0</v>
      </c>
      <c r="K48" s="160"/>
    </row>
    <row r="49" spans="1:11" ht="19">
      <c r="A49" s="21"/>
      <c r="B49" s="35">
        <v>2</v>
      </c>
      <c r="C49" s="22"/>
      <c r="D49" s="22"/>
      <c r="E49" s="22"/>
      <c r="F49" s="134">
        <f t="shared" si="1"/>
        <v>126</v>
      </c>
      <c r="G49" s="225"/>
      <c r="H49" s="228"/>
      <c r="I49" s="237"/>
      <c r="J49" s="234"/>
      <c r="K49" s="161"/>
    </row>
    <row r="50" spans="1:11" ht="19">
      <c r="A50" s="21"/>
      <c r="B50" s="35">
        <v>3</v>
      </c>
      <c r="C50" s="22"/>
      <c r="D50" s="22"/>
      <c r="E50" s="22"/>
      <c r="F50" s="134">
        <f t="shared" si="1"/>
        <v>126</v>
      </c>
      <c r="G50" s="225"/>
      <c r="H50" s="228"/>
      <c r="I50" s="237"/>
      <c r="J50" s="234"/>
      <c r="K50" s="161"/>
    </row>
    <row r="51" spans="1:11" ht="19">
      <c r="A51" s="21"/>
      <c r="B51" s="35">
        <v>4</v>
      </c>
      <c r="C51" s="22"/>
      <c r="D51" s="22"/>
      <c r="E51" s="22"/>
      <c r="F51" s="134">
        <f t="shared" si="1"/>
        <v>126</v>
      </c>
      <c r="G51" s="225"/>
      <c r="H51" s="228"/>
      <c r="I51" s="237"/>
      <c r="J51" s="234"/>
      <c r="K51" s="161"/>
    </row>
    <row r="52" spans="1:11" ht="19">
      <c r="A52" s="21"/>
      <c r="B52" s="35">
        <v>5</v>
      </c>
      <c r="C52" s="22"/>
      <c r="D52" s="22"/>
      <c r="E52" s="22"/>
      <c r="F52" s="134">
        <f t="shared" si="1"/>
        <v>126</v>
      </c>
      <c r="G52" s="225"/>
      <c r="H52" s="228"/>
      <c r="I52" s="237"/>
      <c r="J52" s="234"/>
      <c r="K52" s="161"/>
    </row>
    <row r="53" spans="1:11" ht="19">
      <c r="A53" s="21"/>
      <c r="B53" s="35">
        <v>6</v>
      </c>
      <c r="C53" s="22"/>
      <c r="D53" s="22"/>
      <c r="E53" s="22"/>
      <c r="F53" s="134">
        <f t="shared" si="1"/>
        <v>126</v>
      </c>
      <c r="G53" s="225"/>
      <c r="H53" s="228"/>
      <c r="I53" s="237"/>
      <c r="J53" s="234"/>
      <c r="K53" s="161"/>
    </row>
    <row r="54" spans="1:11" ht="19">
      <c r="A54" s="21"/>
      <c r="B54" s="35">
        <v>7</v>
      </c>
      <c r="C54" s="22"/>
      <c r="D54" s="22"/>
      <c r="E54" s="22"/>
      <c r="F54" s="134">
        <f t="shared" si="1"/>
        <v>126</v>
      </c>
      <c r="G54" s="225"/>
      <c r="H54" s="228"/>
      <c r="I54" s="237"/>
      <c r="J54" s="234"/>
      <c r="K54" s="161"/>
    </row>
    <row r="55" spans="1:11" ht="19">
      <c r="A55" s="21"/>
      <c r="B55" s="35">
        <v>8</v>
      </c>
      <c r="C55" s="22"/>
      <c r="D55" s="22"/>
      <c r="E55" s="22"/>
      <c r="F55" s="134">
        <f t="shared" si="1"/>
        <v>126</v>
      </c>
      <c r="G55" s="225"/>
      <c r="H55" s="228"/>
      <c r="I55" s="237"/>
      <c r="J55" s="234"/>
      <c r="K55" s="161"/>
    </row>
    <row r="56" spans="1:11" ht="19">
      <c r="A56" s="21"/>
      <c r="B56" s="35">
        <v>9</v>
      </c>
      <c r="C56" s="22"/>
      <c r="D56" s="22"/>
      <c r="E56" s="22"/>
      <c r="F56" s="134">
        <f t="shared" si="1"/>
        <v>126</v>
      </c>
      <c r="G56" s="225"/>
      <c r="H56" s="228"/>
      <c r="I56" s="237"/>
      <c r="J56" s="234"/>
      <c r="K56" s="161"/>
    </row>
    <row r="57" spans="1:11" ht="19">
      <c r="A57" s="21"/>
      <c r="B57" s="35">
        <v>10</v>
      </c>
      <c r="C57" s="22"/>
      <c r="D57" s="22"/>
      <c r="E57" s="22"/>
      <c r="F57" s="134">
        <f t="shared" si="1"/>
        <v>126</v>
      </c>
      <c r="G57" s="225"/>
      <c r="H57" s="228"/>
      <c r="I57" s="237"/>
      <c r="J57" s="234"/>
      <c r="K57" s="161"/>
    </row>
    <row r="58" spans="1:11" ht="19">
      <c r="A58" s="21"/>
      <c r="B58" s="35">
        <v>11</v>
      </c>
      <c r="C58" s="22"/>
      <c r="D58" s="22"/>
      <c r="E58" s="22"/>
      <c r="F58" s="134">
        <f t="shared" si="1"/>
        <v>126</v>
      </c>
      <c r="G58" s="225"/>
      <c r="H58" s="228"/>
      <c r="I58" s="237"/>
      <c r="J58" s="234"/>
      <c r="K58" s="161"/>
    </row>
    <row r="59" spans="1:11" ht="20" thickBot="1">
      <c r="A59" s="27"/>
      <c r="B59" s="36">
        <v>12</v>
      </c>
      <c r="C59" s="28"/>
      <c r="D59" s="28"/>
      <c r="E59" s="28"/>
      <c r="F59" s="135">
        <f t="shared" si="1"/>
        <v>126</v>
      </c>
      <c r="G59" s="226"/>
      <c r="H59" s="229"/>
      <c r="I59" s="238"/>
      <c r="J59" s="235"/>
      <c r="K59" s="162"/>
    </row>
    <row r="60" spans="1:11" ht="19" customHeight="1">
      <c r="A60" s="31">
        <v>5</v>
      </c>
      <c r="B60" s="32">
        <v>1</v>
      </c>
      <c r="C60" s="33"/>
      <c r="D60" s="33"/>
      <c r="E60" s="33"/>
      <c r="F60" s="131">
        <f t="shared" si="1"/>
        <v>126</v>
      </c>
      <c r="G60" s="224" t="s">
        <v>389</v>
      </c>
      <c r="H60" s="227"/>
      <c r="I60" s="236">
        <f>IF(H60=N$12,O$12,IF(H60=N$13,O$13,IF(H60=N$14,O$14,IF(H60=N$15,O$15,IF(H60=N$16,O$16,IF(H60=N$17,O$17,IF(H60=N$18,O$18,IF(H60=N$19,O$19,IF(H60=N$20,O$20,IF(H60=N$21,O$21,IF(H60=N$22,O$22,IF(H60=N$23,O$23,IF(H60=N$24,O$24,IF(H60=N$25,O$25,IF(H60=N$26,O$26,0)))))))))))))))</f>
        <v>0</v>
      </c>
      <c r="J60" s="233">
        <f>COUNTA(C60:C71)</f>
        <v>0</v>
      </c>
      <c r="K60" s="160"/>
    </row>
    <row r="61" spans="1:11" ht="19">
      <c r="A61" s="21"/>
      <c r="B61" s="35">
        <v>2</v>
      </c>
      <c r="C61" s="22"/>
      <c r="D61" s="22"/>
      <c r="E61" s="22"/>
      <c r="F61" s="134">
        <f t="shared" si="1"/>
        <v>126</v>
      </c>
      <c r="G61" s="225"/>
      <c r="H61" s="228"/>
      <c r="I61" s="237"/>
      <c r="J61" s="234"/>
      <c r="K61" s="161"/>
    </row>
    <row r="62" spans="1:11" ht="19">
      <c r="A62" s="21"/>
      <c r="B62" s="35">
        <v>3</v>
      </c>
      <c r="C62" s="22"/>
      <c r="D62" s="22"/>
      <c r="E62" s="22"/>
      <c r="F62" s="134">
        <f t="shared" si="1"/>
        <v>126</v>
      </c>
      <c r="G62" s="225"/>
      <c r="H62" s="228"/>
      <c r="I62" s="237"/>
      <c r="J62" s="234"/>
      <c r="K62" s="161"/>
    </row>
    <row r="63" spans="1:11" ht="19">
      <c r="A63" s="21"/>
      <c r="B63" s="35">
        <v>4</v>
      </c>
      <c r="C63" s="22"/>
      <c r="D63" s="22"/>
      <c r="E63" s="22"/>
      <c r="F63" s="134">
        <f t="shared" si="1"/>
        <v>126</v>
      </c>
      <c r="G63" s="225"/>
      <c r="H63" s="228"/>
      <c r="I63" s="237"/>
      <c r="J63" s="234"/>
      <c r="K63" s="161"/>
    </row>
    <row r="64" spans="1:11" ht="19">
      <c r="A64" s="21"/>
      <c r="B64" s="35">
        <v>5</v>
      </c>
      <c r="C64" s="22"/>
      <c r="D64" s="22"/>
      <c r="E64" s="22"/>
      <c r="F64" s="134">
        <f t="shared" si="1"/>
        <v>126</v>
      </c>
      <c r="G64" s="225"/>
      <c r="H64" s="228"/>
      <c r="I64" s="237"/>
      <c r="J64" s="234"/>
      <c r="K64" s="161"/>
    </row>
    <row r="65" spans="1:11" ht="19">
      <c r="A65" s="21"/>
      <c r="B65" s="35">
        <v>6</v>
      </c>
      <c r="C65" s="22"/>
      <c r="D65" s="22"/>
      <c r="E65" s="22"/>
      <c r="F65" s="134">
        <f t="shared" si="1"/>
        <v>126</v>
      </c>
      <c r="G65" s="225"/>
      <c r="H65" s="228"/>
      <c r="I65" s="237"/>
      <c r="J65" s="234"/>
      <c r="K65" s="161"/>
    </row>
    <row r="66" spans="1:11" ht="19">
      <c r="A66" s="21"/>
      <c r="B66" s="35">
        <v>7</v>
      </c>
      <c r="C66" s="22"/>
      <c r="D66" s="22"/>
      <c r="E66" s="22"/>
      <c r="F66" s="134">
        <f t="shared" si="1"/>
        <v>126</v>
      </c>
      <c r="G66" s="225"/>
      <c r="H66" s="228"/>
      <c r="I66" s="237"/>
      <c r="J66" s="234"/>
      <c r="K66" s="161"/>
    </row>
    <row r="67" spans="1:11" ht="19">
      <c r="A67" s="21"/>
      <c r="B67" s="35">
        <v>8</v>
      </c>
      <c r="C67" s="22"/>
      <c r="D67" s="22"/>
      <c r="E67" s="22"/>
      <c r="F67" s="134">
        <f t="shared" si="1"/>
        <v>126</v>
      </c>
      <c r="G67" s="225"/>
      <c r="H67" s="228"/>
      <c r="I67" s="237"/>
      <c r="J67" s="234"/>
      <c r="K67" s="161"/>
    </row>
    <row r="68" spans="1:11" ht="19">
      <c r="A68" s="21"/>
      <c r="B68" s="35">
        <v>9</v>
      </c>
      <c r="C68" s="22"/>
      <c r="D68" s="22"/>
      <c r="E68" s="22"/>
      <c r="F68" s="134">
        <f t="shared" si="1"/>
        <v>126</v>
      </c>
      <c r="G68" s="225"/>
      <c r="H68" s="228"/>
      <c r="I68" s="237"/>
      <c r="J68" s="234"/>
      <c r="K68" s="161"/>
    </row>
    <row r="69" spans="1:11" ht="19">
      <c r="A69" s="21"/>
      <c r="B69" s="35">
        <v>10</v>
      </c>
      <c r="C69" s="22"/>
      <c r="D69" s="22"/>
      <c r="E69" s="22"/>
      <c r="F69" s="134">
        <f t="shared" si="1"/>
        <v>126</v>
      </c>
      <c r="G69" s="225"/>
      <c r="H69" s="228"/>
      <c r="I69" s="237"/>
      <c r="J69" s="234"/>
      <c r="K69" s="161"/>
    </row>
    <row r="70" spans="1:11" ht="19">
      <c r="A70" s="21"/>
      <c r="B70" s="35">
        <v>11</v>
      </c>
      <c r="C70" s="22"/>
      <c r="D70" s="22"/>
      <c r="E70" s="22"/>
      <c r="F70" s="134">
        <f t="shared" si="1"/>
        <v>126</v>
      </c>
      <c r="G70" s="225"/>
      <c r="H70" s="228"/>
      <c r="I70" s="237"/>
      <c r="J70" s="234"/>
      <c r="K70" s="161"/>
    </row>
    <row r="71" spans="1:11" ht="20" thickBot="1">
      <c r="A71" s="27"/>
      <c r="B71" s="36">
        <v>12</v>
      </c>
      <c r="C71" s="28"/>
      <c r="D71" s="28"/>
      <c r="E71" s="28"/>
      <c r="F71" s="135">
        <f t="shared" si="1"/>
        <v>126</v>
      </c>
      <c r="G71" s="226"/>
      <c r="H71" s="229"/>
      <c r="I71" s="238"/>
      <c r="J71" s="235"/>
      <c r="K71" s="162"/>
    </row>
    <row r="72" spans="1:11" ht="19" customHeight="1">
      <c r="A72" s="31">
        <v>6</v>
      </c>
      <c r="B72" s="32">
        <v>1</v>
      </c>
      <c r="C72" s="33"/>
      <c r="D72" s="33"/>
      <c r="E72" s="33"/>
      <c r="F72" s="131">
        <f t="shared" si="1"/>
        <v>126</v>
      </c>
      <c r="G72" s="224" t="s">
        <v>389</v>
      </c>
      <c r="H72" s="227"/>
      <c r="I72" s="236">
        <f>IF(H72=N$12,O$12,IF(H72=N$13,O$13,IF(H72=N$14,O$14,IF(H72=N$15,O$15,IF(H72=N$16,O$16,IF(H72=N$17,O$17,IF(H72=N$18,O$18,IF(H72=N$19,O$19,IF(H72=N$20,O$20,IF(H72=N$21,O$21,IF(H72=N$22,O$22,IF(H72=N$23,O$23,IF(H72=N$24,O$24,IF(H72=N$25,O$25,IF(H72=N$26,O$26,0)))))))))))))))</f>
        <v>0</v>
      </c>
      <c r="J72" s="233">
        <f>COUNTA(C72:C83)</f>
        <v>0</v>
      </c>
      <c r="K72" s="160"/>
    </row>
    <row r="73" spans="1:11" ht="19">
      <c r="A73" s="21"/>
      <c r="B73" s="35">
        <v>2</v>
      </c>
      <c r="C73" s="22"/>
      <c r="D73" s="22"/>
      <c r="E73" s="22"/>
      <c r="F73" s="134">
        <f t="shared" si="1"/>
        <v>126</v>
      </c>
      <c r="G73" s="225"/>
      <c r="H73" s="228"/>
      <c r="I73" s="237"/>
      <c r="J73" s="234"/>
      <c r="K73" s="161"/>
    </row>
    <row r="74" spans="1:11" ht="19">
      <c r="A74" s="21"/>
      <c r="B74" s="35">
        <v>3</v>
      </c>
      <c r="C74" s="22"/>
      <c r="D74" s="22"/>
      <c r="E74" s="22"/>
      <c r="F74" s="134">
        <f t="shared" si="1"/>
        <v>126</v>
      </c>
      <c r="G74" s="225"/>
      <c r="H74" s="228"/>
      <c r="I74" s="237"/>
      <c r="J74" s="234"/>
      <c r="K74" s="161"/>
    </row>
    <row r="75" spans="1:11" ht="19">
      <c r="A75" s="21"/>
      <c r="B75" s="35">
        <v>4</v>
      </c>
      <c r="C75" s="22"/>
      <c r="D75" s="22"/>
      <c r="E75" s="22"/>
      <c r="F75" s="134">
        <f t="shared" si="1"/>
        <v>126</v>
      </c>
      <c r="G75" s="225"/>
      <c r="H75" s="228"/>
      <c r="I75" s="237"/>
      <c r="J75" s="234"/>
      <c r="K75" s="161"/>
    </row>
    <row r="76" spans="1:11" ht="19">
      <c r="A76" s="21"/>
      <c r="B76" s="35">
        <v>5</v>
      </c>
      <c r="C76" s="22"/>
      <c r="D76" s="22"/>
      <c r="E76" s="22"/>
      <c r="F76" s="134">
        <f t="shared" si="1"/>
        <v>126</v>
      </c>
      <c r="G76" s="225"/>
      <c r="H76" s="228"/>
      <c r="I76" s="237"/>
      <c r="J76" s="234"/>
      <c r="K76" s="161"/>
    </row>
    <row r="77" spans="1:11" ht="19">
      <c r="A77" s="21"/>
      <c r="B77" s="35">
        <v>6</v>
      </c>
      <c r="C77" s="22"/>
      <c r="D77" s="22"/>
      <c r="E77" s="22"/>
      <c r="F77" s="134">
        <f t="shared" si="1"/>
        <v>126</v>
      </c>
      <c r="G77" s="225"/>
      <c r="H77" s="228"/>
      <c r="I77" s="237"/>
      <c r="J77" s="234"/>
      <c r="K77" s="161"/>
    </row>
    <row r="78" spans="1:11" ht="19">
      <c r="A78" s="21"/>
      <c r="B78" s="35">
        <v>7</v>
      </c>
      <c r="C78" s="22"/>
      <c r="D78" s="22"/>
      <c r="E78" s="22"/>
      <c r="F78" s="134">
        <f t="shared" si="1"/>
        <v>126</v>
      </c>
      <c r="G78" s="225"/>
      <c r="H78" s="228"/>
      <c r="I78" s="237"/>
      <c r="J78" s="234"/>
      <c r="K78" s="161"/>
    </row>
    <row r="79" spans="1:11" ht="19">
      <c r="A79" s="21"/>
      <c r="B79" s="35">
        <v>8</v>
      </c>
      <c r="C79" s="22"/>
      <c r="D79" s="22"/>
      <c r="E79" s="22"/>
      <c r="F79" s="134">
        <f t="shared" si="1"/>
        <v>126</v>
      </c>
      <c r="G79" s="225"/>
      <c r="H79" s="228"/>
      <c r="I79" s="237"/>
      <c r="J79" s="234"/>
      <c r="K79" s="161"/>
    </row>
    <row r="80" spans="1:11" ht="19">
      <c r="A80" s="21"/>
      <c r="B80" s="35">
        <v>9</v>
      </c>
      <c r="C80" s="22"/>
      <c r="D80" s="22"/>
      <c r="E80" s="22"/>
      <c r="F80" s="134">
        <f t="shared" si="1"/>
        <v>126</v>
      </c>
      <c r="G80" s="225"/>
      <c r="H80" s="228"/>
      <c r="I80" s="237"/>
      <c r="J80" s="234"/>
      <c r="K80" s="161"/>
    </row>
    <row r="81" spans="1:11" ht="19">
      <c r="A81" s="21"/>
      <c r="B81" s="35">
        <v>10</v>
      </c>
      <c r="C81" s="22"/>
      <c r="D81" s="22"/>
      <c r="E81" s="22"/>
      <c r="F81" s="134">
        <f t="shared" si="1"/>
        <v>126</v>
      </c>
      <c r="G81" s="225"/>
      <c r="H81" s="228"/>
      <c r="I81" s="237"/>
      <c r="J81" s="234"/>
      <c r="K81" s="161"/>
    </row>
    <row r="82" spans="1:11" ht="19">
      <c r="A82" s="21"/>
      <c r="B82" s="35">
        <v>11</v>
      </c>
      <c r="C82" s="22"/>
      <c r="D82" s="22"/>
      <c r="E82" s="22"/>
      <c r="F82" s="134">
        <f t="shared" si="1"/>
        <v>126</v>
      </c>
      <c r="G82" s="225"/>
      <c r="H82" s="228"/>
      <c r="I82" s="237"/>
      <c r="J82" s="234"/>
      <c r="K82" s="161"/>
    </row>
    <row r="83" spans="1:11" ht="20" thickBot="1">
      <c r="A83" s="27"/>
      <c r="B83" s="36">
        <v>12</v>
      </c>
      <c r="C83" s="28"/>
      <c r="D83" s="28"/>
      <c r="E83" s="28"/>
      <c r="F83" s="135">
        <f t="shared" si="1"/>
        <v>126</v>
      </c>
      <c r="G83" s="226"/>
      <c r="H83" s="229"/>
      <c r="I83" s="238"/>
      <c r="J83" s="235"/>
      <c r="K83" s="162"/>
    </row>
    <row r="84" spans="1:11" ht="19" customHeight="1">
      <c r="A84" s="38">
        <v>7</v>
      </c>
      <c r="B84" s="39">
        <v>1</v>
      </c>
      <c r="C84" s="39"/>
      <c r="D84" s="33"/>
      <c r="E84" s="39"/>
      <c r="F84" s="131">
        <f t="shared" si="1"/>
        <v>126</v>
      </c>
      <c r="G84" s="224" t="s">
        <v>389</v>
      </c>
      <c r="H84" s="227"/>
      <c r="I84" s="236">
        <f>IF(H84=N$12,O$12,IF(H84=N$13,O$13,IF(H84=N$14,O$14,IF(H84=N$15,O$15,IF(H84=N$16,O$16,IF(H84=N$17,O$17,IF(H84=N$18,O$18,IF(H84=N$19,O$19,IF(H84=N$20,O$20,IF(H84=N$21,O$21,IF(H84=N$22,O$22,IF(H84=N$23,O$23,IF(H84=N$24,O$24,IF(H84=N$25,O$25,IF(H84=N$26,O$26,0)))))))))))))))</f>
        <v>0</v>
      </c>
      <c r="J84" s="233">
        <f>COUNTA(C84:C95)</f>
        <v>0</v>
      </c>
      <c r="K84" s="160"/>
    </row>
    <row r="85" spans="1:11" ht="19">
      <c r="A85" s="40"/>
      <c r="B85" s="41">
        <v>2</v>
      </c>
      <c r="C85" s="41"/>
      <c r="D85" s="22"/>
      <c r="E85" s="41"/>
      <c r="F85" s="134">
        <f t="shared" si="1"/>
        <v>126</v>
      </c>
      <c r="G85" s="225"/>
      <c r="H85" s="228"/>
      <c r="I85" s="237"/>
      <c r="J85" s="234"/>
      <c r="K85" s="161"/>
    </row>
    <row r="86" spans="1:11" ht="19">
      <c r="A86" s="40"/>
      <c r="B86" s="41">
        <v>3</v>
      </c>
      <c r="C86" s="41"/>
      <c r="D86" s="22"/>
      <c r="E86" s="41"/>
      <c r="F86" s="134">
        <f t="shared" si="1"/>
        <v>126</v>
      </c>
      <c r="G86" s="225"/>
      <c r="H86" s="228"/>
      <c r="I86" s="237"/>
      <c r="J86" s="234"/>
      <c r="K86" s="161"/>
    </row>
    <row r="87" spans="1:11" ht="19">
      <c r="A87" s="40"/>
      <c r="B87" s="41">
        <v>4</v>
      </c>
      <c r="C87" s="41"/>
      <c r="D87" s="22"/>
      <c r="E87" s="41"/>
      <c r="F87" s="134">
        <f t="shared" si="1"/>
        <v>126</v>
      </c>
      <c r="G87" s="225"/>
      <c r="H87" s="228"/>
      <c r="I87" s="237"/>
      <c r="J87" s="234"/>
      <c r="K87" s="161"/>
    </row>
    <row r="88" spans="1:11" ht="19">
      <c r="A88" s="40"/>
      <c r="B88" s="41">
        <v>5</v>
      </c>
      <c r="C88" s="41"/>
      <c r="D88" s="22"/>
      <c r="E88" s="41"/>
      <c r="F88" s="134">
        <f t="shared" ref="F88:F131" si="2">DATEDIF(E88,DATE(2026,1,1),"Y")</f>
        <v>126</v>
      </c>
      <c r="G88" s="225"/>
      <c r="H88" s="228"/>
      <c r="I88" s="237"/>
      <c r="J88" s="234"/>
      <c r="K88" s="161"/>
    </row>
    <row r="89" spans="1:11" ht="19">
      <c r="A89" s="40"/>
      <c r="B89" s="41">
        <v>6</v>
      </c>
      <c r="C89" s="41"/>
      <c r="D89" s="22"/>
      <c r="E89" s="41"/>
      <c r="F89" s="134">
        <f t="shared" si="2"/>
        <v>126</v>
      </c>
      <c r="G89" s="225"/>
      <c r="H89" s="228"/>
      <c r="I89" s="237"/>
      <c r="J89" s="234"/>
      <c r="K89" s="161"/>
    </row>
    <row r="90" spans="1:11" ht="19">
      <c r="A90" s="40"/>
      <c r="B90" s="41">
        <v>7</v>
      </c>
      <c r="C90" s="41"/>
      <c r="D90" s="22"/>
      <c r="E90" s="41"/>
      <c r="F90" s="134">
        <f t="shared" si="2"/>
        <v>126</v>
      </c>
      <c r="G90" s="225"/>
      <c r="H90" s="228"/>
      <c r="I90" s="237"/>
      <c r="J90" s="234"/>
      <c r="K90" s="161"/>
    </row>
    <row r="91" spans="1:11" ht="19">
      <c r="A91" s="40"/>
      <c r="B91" s="41">
        <v>8</v>
      </c>
      <c r="C91" s="41"/>
      <c r="D91" s="22"/>
      <c r="E91" s="41"/>
      <c r="F91" s="134">
        <f t="shared" si="2"/>
        <v>126</v>
      </c>
      <c r="G91" s="225"/>
      <c r="H91" s="228"/>
      <c r="I91" s="237"/>
      <c r="J91" s="234"/>
      <c r="K91" s="161"/>
    </row>
    <row r="92" spans="1:11" ht="19">
      <c r="A92" s="40"/>
      <c r="B92" s="41">
        <v>9</v>
      </c>
      <c r="C92" s="41"/>
      <c r="D92" s="22"/>
      <c r="E92" s="41"/>
      <c r="F92" s="134">
        <f t="shared" si="2"/>
        <v>126</v>
      </c>
      <c r="G92" s="225"/>
      <c r="H92" s="228"/>
      <c r="I92" s="237"/>
      <c r="J92" s="234"/>
      <c r="K92" s="161"/>
    </row>
    <row r="93" spans="1:11" ht="19">
      <c r="A93" s="40"/>
      <c r="B93" s="41">
        <v>10</v>
      </c>
      <c r="C93" s="41"/>
      <c r="D93" s="22"/>
      <c r="E93" s="41"/>
      <c r="F93" s="134">
        <f t="shared" si="2"/>
        <v>126</v>
      </c>
      <c r="G93" s="225"/>
      <c r="H93" s="228"/>
      <c r="I93" s="237"/>
      <c r="J93" s="234"/>
      <c r="K93" s="161"/>
    </row>
    <row r="94" spans="1:11" ht="19">
      <c r="A94" s="40"/>
      <c r="B94" s="41">
        <v>11</v>
      </c>
      <c r="C94" s="41"/>
      <c r="D94" s="22"/>
      <c r="E94" s="41"/>
      <c r="F94" s="134">
        <f t="shared" si="2"/>
        <v>126</v>
      </c>
      <c r="G94" s="225"/>
      <c r="H94" s="228"/>
      <c r="I94" s="237"/>
      <c r="J94" s="234"/>
      <c r="K94" s="161"/>
    </row>
    <row r="95" spans="1:11" ht="20" thickBot="1">
      <c r="A95" s="42"/>
      <c r="B95" s="43">
        <v>12</v>
      </c>
      <c r="C95" s="43"/>
      <c r="D95" s="28"/>
      <c r="E95" s="43"/>
      <c r="F95" s="135">
        <f t="shared" si="2"/>
        <v>126</v>
      </c>
      <c r="G95" s="226"/>
      <c r="H95" s="229"/>
      <c r="I95" s="238"/>
      <c r="J95" s="235"/>
      <c r="K95" s="162"/>
    </row>
    <row r="96" spans="1:11" ht="19" customHeight="1">
      <c r="A96" s="38">
        <v>8</v>
      </c>
      <c r="B96" s="39">
        <v>1</v>
      </c>
      <c r="C96" s="39"/>
      <c r="D96" s="33"/>
      <c r="E96" s="39"/>
      <c r="F96" s="131">
        <f t="shared" si="2"/>
        <v>126</v>
      </c>
      <c r="G96" s="224" t="s">
        <v>389</v>
      </c>
      <c r="H96" s="227"/>
      <c r="I96" s="236">
        <f>IF(H96=N$12,O$12,IF(H96=N$13,O$13,IF(H96=N$14,O$14,IF(H96=N$15,O$15,IF(H96=N$16,O$16,IF(H96=N$17,O$17,IF(H96=N$18,O$18,IF(H96=N$19,O$19,IF(H96=N$20,O$20,IF(H96=N$21,O$21,IF(H96=N$22,O$22,IF(H96=N$23,O$23,IF(H96=N$24,O$24,IF(H96=N$25,O$25,IF(H96=N$26,O$26,0)))))))))))))))</f>
        <v>0</v>
      </c>
      <c r="J96" s="233">
        <f>COUNTA(C96:C107)</f>
        <v>0</v>
      </c>
      <c r="K96" s="160"/>
    </row>
    <row r="97" spans="1:11" ht="19">
      <c r="A97" s="40"/>
      <c r="B97" s="41">
        <v>2</v>
      </c>
      <c r="C97" s="41"/>
      <c r="D97" s="22"/>
      <c r="E97" s="41"/>
      <c r="F97" s="134">
        <f t="shared" si="2"/>
        <v>126</v>
      </c>
      <c r="G97" s="225"/>
      <c r="H97" s="228"/>
      <c r="I97" s="237"/>
      <c r="J97" s="234"/>
      <c r="K97" s="161"/>
    </row>
    <row r="98" spans="1:11" ht="19">
      <c r="A98" s="40"/>
      <c r="B98" s="41">
        <v>3</v>
      </c>
      <c r="C98" s="41"/>
      <c r="D98" s="22"/>
      <c r="E98" s="41"/>
      <c r="F98" s="134">
        <f t="shared" si="2"/>
        <v>126</v>
      </c>
      <c r="G98" s="225"/>
      <c r="H98" s="228"/>
      <c r="I98" s="237"/>
      <c r="J98" s="234"/>
      <c r="K98" s="161"/>
    </row>
    <row r="99" spans="1:11" ht="19">
      <c r="A99" s="40"/>
      <c r="B99" s="41">
        <v>4</v>
      </c>
      <c r="C99" s="41"/>
      <c r="D99" s="22"/>
      <c r="E99" s="41"/>
      <c r="F99" s="134">
        <f t="shared" si="2"/>
        <v>126</v>
      </c>
      <c r="G99" s="225"/>
      <c r="H99" s="228"/>
      <c r="I99" s="237"/>
      <c r="J99" s="234"/>
      <c r="K99" s="161"/>
    </row>
    <row r="100" spans="1:11" ht="19">
      <c r="A100" s="40"/>
      <c r="B100" s="41">
        <v>5</v>
      </c>
      <c r="C100" s="41"/>
      <c r="D100" s="22"/>
      <c r="E100" s="41"/>
      <c r="F100" s="134">
        <f t="shared" si="2"/>
        <v>126</v>
      </c>
      <c r="G100" s="225"/>
      <c r="H100" s="228"/>
      <c r="I100" s="237"/>
      <c r="J100" s="234"/>
      <c r="K100" s="161"/>
    </row>
    <row r="101" spans="1:11" ht="19">
      <c r="A101" s="40"/>
      <c r="B101" s="41">
        <v>6</v>
      </c>
      <c r="C101" s="41"/>
      <c r="D101" s="22"/>
      <c r="E101" s="41"/>
      <c r="F101" s="134">
        <f t="shared" si="2"/>
        <v>126</v>
      </c>
      <c r="G101" s="225"/>
      <c r="H101" s="228"/>
      <c r="I101" s="237"/>
      <c r="J101" s="234"/>
      <c r="K101" s="161"/>
    </row>
    <row r="102" spans="1:11" ht="19">
      <c r="A102" s="40"/>
      <c r="B102" s="41">
        <v>7</v>
      </c>
      <c r="C102" s="41"/>
      <c r="D102" s="22"/>
      <c r="E102" s="41"/>
      <c r="F102" s="134">
        <f t="shared" si="2"/>
        <v>126</v>
      </c>
      <c r="G102" s="225"/>
      <c r="H102" s="228"/>
      <c r="I102" s="237"/>
      <c r="J102" s="234"/>
      <c r="K102" s="161"/>
    </row>
    <row r="103" spans="1:11" ht="19">
      <c r="A103" s="40"/>
      <c r="B103" s="41">
        <v>8</v>
      </c>
      <c r="C103" s="41"/>
      <c r="D103" s="22"/>
      <c r="E103" s="41"/>
      <c r="F103" s="134">
        <f t="shared" si="2"/>
        <v>126</v>
      </c>
      <c r="G103" s="225"/>
      <c r="H103" s="228"/>
      <c r="I103" s="237"/>
      <c r="J103" s="234"/>
      <c r="K103" s="161"/>
    </row>
    <row r="104" spans="1:11" ht="19">
      <c r="A104" s="40"/>
      <c r="B104" s="41">
        <v>9</v>
      </c>
      <c r="C104" s="41"/>
      <c r="D104" s="22"/>
      <c r="E104" s="41"/>
      <c r="F104" s="134">
        <f t="shared" si="2"/>
        <v>126</v>
      </c>
      <c r="G104" s="225"/>
      <c r="H104" s="228"/>
      <c r="I104" s="237"/>
      <c r="J104" s="234"/>
      <c r="K104" s="161"/>
    </row>
    <row r="105" spans="1:11" ht="19">
      <c r="A105" s="40"/>
      <c r="B105" s="41">
        <v>10</v>
      </c>
      <c r="C105" s="41"/>
      <c r="D105" s="22"/>
      <c r="E105" s="41"/>
      <c r="F105" s="134">
        <f t="shared" si="2"/>
        <v>126</v>
      </c>
      <c r="G105" s="225"/>
      <c r="H105" s="228"/>
      <c r="I105" s="237"/>
      <c r="J105" s="234"/>
      <c r="K105" s="161"/>
    </row>
    <row r="106" spans="1:11" ht="19">
      <c r="A106" s="40"/>
      <c r="B106" s="41">
        <v>11</v>
      </c>
      <c r="C106" s="41"/>
      <c r="D106" s="22"/>
      <c r="E106" s="41"/>
      <c r="F106" s="134">
        <f t="shared" si="2"/>
        <v>126</v>
      </c>
      <c r="G106" s="225"/>
      <c r="H106" s="228"/>
      <c r="I106" s="237"/>
      <c r="J106" s="234"/>
      <c r="K106" s="161"/>
    </row>
    <row r="107" spans="1:11" ht="20" thickBot="1">
      <c r="A107" s="42"/>
      <c r="B107" s="43">
        <v>12</v>
      </c>
      <c r="C107" s="43"/>
      <c r="D107" s="28"/>
      <c r="E107" s="43"/>
      <c r="F107" s="135">
        <f t="shared" si="2"/>
        <v>126</v>
      </c>
      <c r="G107" s="226"/>
      <c r="H107" s="229"/>
      <c r="I107" s="238"/>
      <c r="J107" s="235"/>
      <c r="K107" s="162"/>
    </row>
    <row r="108" spans="1:11" ht="19" customHeight="1">
      <c r="A108" s="38">
        <v>9</v>
      </c>
      <c r="B108" s="39">
        <v>1</v>
      </c>
      <c r="C108" s="39"/>
      <c r="D108" s="33"/>
      <c r="E108" s="39"/>
      <c r="F108" s="131">
        <f t="shared" si="2"/>
        <v>126</v>
      </c>
      <c r="G108" s="224" t="s">
        <v>389</v>
      </c>
      <c r="H108" s="227"/>
      <c r="I108" s="236">
        <f>IF(H108=N$12,O$12,IF(H108=N$13,O$13,IF(H108=N$14,O$14,IF(H108=N$15,O$15,IF(H108=N$16,O$16,IF(H108=N$17,O$17,IF(H108=N$18,O$18,IF(H108=N$19,O$19,IF(H108=N$20,O$20,IF(H108=N$21,O$21,IF(H108=N$22,O$22,IF(H108=N$23,O$23,IF(H108=N$24,O$24,IF(H108=N$25,O$25,IF(H108=N$26,O$26,0)))))))))))))))</f>
        <v>0</v>
      </c>
      <c r="J108" s="233">
        <f>COUNTA(C108:C119)</f>
        <v>0</v>
      </c>
      <c r="K108" s="160"/>
    </row>
    <row r="109" spans="1:11" ht="19">
      <c r="A109" s="40"/>
      <c r="B109" s="41">
        <v>2</v>
      </c>
      <c r="C109" s="41"/>
      <c r="D109" s="22"/>
      <c r="E109" s="41"/>
      <c r="F109" s="134">
        <f t="shared" si="2"/>
        <v>126</v>
      </c>
      <c r="G109" s="225"/>
      <c r="H109" s="228"/>
      <c r="I109" s="237"/>
      <c r="J109" s="234"/>
      <c r="K109" s="161"/>
    </row>
    <row r="110" spans="1:11" ht="19">
      <c r="A110" s="40"/>
      <c r="B110" s="41">
        <v>3</v>
      </c>
      <c r="C110" s="41"/>
      <c r="D110" s="22"/>
      <c r="E110" s="41"/>
      <c r="F110" s="134">
        <f t="shared" si="2"/>
        <v>126</v>
      </c>
      <c r="G110" s="225"/>
      <c r="H110" s="228"/>
      <c r="I110" s="237"/>
      <c r="J110" s="234"/>
      <c r="K110" s="161"/>
    </row>
    <row r="111" spans="1:11" ht="19">
      <c r="A111" s="40"/>
      <c r="B111" s="41">
        <v>4</v>
      </c>
      <c r="C111" s="41"/>
      <c r="D111" s="22"/>
      <c r="E111" s="41"/>
      <c r="F111" s="134">
        <f t="shared" si="2"/>
        <v>126</v>
      </c>
      <c r="G111" s="225"/>
      <c r="H111" s="228"/>
      <c r="I111" s="237"/>
      <c r="J111" s="234"/>
      <c r="K111" s="161"/>
    </row>
    <row r="112" spans="1:11" ht="19">
      <c r="A112" s="40"/>
      <c r="B112" s="41">
        <v>5</v>
      </c>
      <c r="C112" s="41"/>
      <c r="D112" s="22"/>
      <c r="E112" s="41"/>
      <c r="F112" s="134">
        <f t="shared" si="2"/>
        <v>126</v>
      </c>
      <c r="G112" s="225"/>
      <c r="H112" s="228"/>
      <c r="I112" s="237"/>
      <c r="J112" s="234"/>
      <c r="K112" s="161"/>
    </row>
    <row r="113" spans="1:11" ht="19">
      <c r="A113" s="40"/>
      <c r="B113" s="41">
        <v>6</v>
      </c>
      <c r="C113" s="41"/>
      <c r="D113" s="22"/>
      <c r="E113" s="41"/>
      <c r="F113" s="134">
        <f t="shared" si="2"/>
        <v>126</v>
      </c>
      <c r="G113" s="225"/>
      <c r="H113" s="228"/>
      <c r="I113" s="237"/>
      <c r="J113" s="234"/>
      <c r="K113" s="161"/>
    </row>
    <row r="114" spans="1:11" ht="19">
      <c r="A114" s="40"/>
      <c r="B114" s="41">
        <v>7</v>
      </c>
      <c r="C114" s="41"/>
      <c r="D114" s="22"/>
      <c r="E114" s="41"/>
      <c r="F114" s="134">
        <f t="shared" si="2"/>
        <v>126</v>
      </c>
      <c r="G114" s="225"/>
      <c r="H114" s="228"/>
      <c r="I114" s="237"/>
      <c r="J114" s="234"/>
      <c r="K114" s="161"/>
    </row>
    <row r="115" spans="1:11" ht="19">
      <c r="A115" s="40"/>
      <c r="B115" s="41">
        <v>8</v>
      </c>
      <c r="C115" s="41"/>
      <c r="D115" s="22"/>
      <c r="E115" s="41"/>
      <c r="F115" s="134">
        <f t="shared" si="2"/>
        <v>126</v>
      </c>
      <c r="G115" s="225"/>
      <c r="H115" s="228"/>
      <c r="I115" s="237"/>
      <c r="J115" s="234"/>
      <c r="K115" s="161"/>
    </row>
    <row r="116" spans="1:11" ht="19">
      <c r="A116" s="40"/>
      <c r="B116" s="41">
        <v>9</v>
      </c>
      <c r="C116" s="41"/>
      <c r="D116" s="22"/>
      <c r="E116" s="41"/>
      <c r="F116" s="134">
        <f t="shared" si="2"/>
        <v>126</v>
      </c>
      <c r="G116" s="225"/>
      <c r="H116" s="228"/>
      <c r="I116" s="237"/>
      <c r="J116" s="234"/>
      <c r="K116" s="161"/>
    </row>
    <row r="117" spans="1:11" ht="19">
      <c r="A117" s="40"/>
      <c r="B117" s="41">
        <v>10</v>
      </c>
      <c r="C117" s="41"/>
      <c r="D117" s="22"/>
      <c r="E117" s="41"/>
      <c r="F117" s="134">
        <f t="shared" si="2"/>
        <v>126</v>
      </c>
      <c r="G117" s="225"/>
      <c r="H117" s="228"/>
      <c r="I117" s="237"/>
      <c r="J117" s="234"/>
      <c r="K117" s="161"/>
    </row>
    <row r="118" spans="1:11" ht="19">
      <c r="A118" s="40"/>
      <c r="B118" s="41">
        <v>11</v>
      </c>
      <c r="C118" s="41"/>
      <c r="D118" s="22"/>
      <c r="E118" s="41"/>
      <c r="F118" s="134">
        <f t="shared" si="2"/>
        <v>126</v>
      </c>
      <c r="G118" s="225"/>
      <c r="H118" s="228"/>
      <c r="I118" s="237"/>
      <c r="J118" s="234"/>
      <c r="K118" s="161"/>
    </row>
    <row r="119" spans="1:11" ht="20" thickBot="1">
      <c r="A119" s="42"/>
      <c r="B119" s="43">
        <v>12</v>
      </c>
      <c r="C119" s="43"/>
      <c r="D119" s="28"/>
      <c r="E119" s="43"/>
      <c r="F119" s="135">
        <f t="shared" si="2"/>
        <v>126</v>
      </c>
      <c r="G119" s="226"/>
      <c r="H119" s="229"/>
      <c r="I119" s="238"/>
      <c r="J119" s="235"/>
      <c r="K119" s="162"/>
    </row>
    <row r="120" spans="1:11" ht="19" customHeight="1">
      <c r="A120" s="38">
        <v>10</v>
      </c>
      <c r="B120" s="39">
        <v>1</v>
      </c>
      <c r="C120" s="39"/>
      <c r="D120" s="33"/>
      <c r="E120" s="39"/>
      <c r="F120" s="131">
        <f t="shared" si="2"/>
        <v>126</v>
      </c>
      <c r="G120" s="224" t="s">
        <v>389</v>
      </c>
      <c r="H120" s="227"/>
      <c r="I120" s="236">
        <f>IF(H120=N$12,O$12,IF(H120=N$13,O$13,IF(H120=N$14,O$14,IF(H120=N$15,O$15,IF(H120=N$16,O$16,IF(H120=N$17,O$17,IF(H120=N$18,O$18,IF(H120=N$19,O$19,IF(H120=N$20,O$20,IF(H120=N$21,O$21,IF(H120=N$22,O$22,IF(H120=N$23,O$23,IF(H120=N$24,O$24,IF(H120=N$25,O$25,IF(H120=N$26,O$26,0)))))))))))))))</f>
        <v>0</v>
      </c>
      <c r="J120" s="233">
        <f>COUNTA(C120:C131)</f>
        <v>0</v>
      </c>
      <c r="K120" s="160"/>
    </row>
    <row r="121" spans="1:11" ht="19">
      <c r="A121" s="40"/>
      <c r="B121" s="41">
        <v>2</v>
      </c>
      <c r="C121" s="41"/>
      <c r="D121" s="22"/>
      <c r="E121" s="41"/>
      <c r="F121" s="134">
        <f t="shared" si="2"/>
        <v>126</v>
      </c>
      <c r="G121" s="225"/>
      <c r="H121" s="228"/>
      <c r="I121" s="237"/>
      <c r="J121" s="234"/>
      <c r="K121" s="161"/>
    </row>
    <row r="122" spans="1:11" ht="19">
      <c r="A122" s="40"/>
      <c r="B122" s="41">
        <v>3</v>
      </c>
      <c r="C122" s="41"/>
      <c r="D122" s="22"/>
      <c r="E122" s="41"/>
      <c r="F122" s="134">
        <f t="shared" si="2"/>
        <v>126</v>
      </c>
      <c r="G122" s="225"/>
      <c r="H122" s="228"/>
      <c r="I122" s="237"/>
      <c r="J122" s="234"/>
      <c r="K122" s="161"/>
    </row>
    <row r="123" spans="1:11" ht="19">
      <c r="A123" s="40"/>
      <c r="B123" s="41">
        <v>4</v>
      </c>
      <c r="C123" s="41"/>
      <c r="D123" s="22"/>
      <c r="E123" s="41"/>
      <c r="F123" s="134">
        <f t="shared" si="2"/>
        <v>126</v>
      </c>
      <c r="G123" s="225"/>
      <c r="H123" s="228"/>
      <c r="I123" s="237"/>
      <c r="J123" s="234"/>
      <c r="K123" s="161"/>
    </row>
    <row r="124" spans="1:11" ht="19">
      <c r="A124" s="40"/>
      <c r="B124" s="41">
        <v>5</v>
      </c>
      <c r="C124" s="41"/>
      <c r="D124" s="22"/>
      <c r="E124" s="41"/>
      <c r="F124" s="134">
        <f t="shared" si="2"/>
        <v>126</v>
      </c>
      <c r="G124" s="225"/>
      <c r="H124" s="228"/>
      <c r="I124" s="237"/>
      <c r="J124" s="234"/>
      <c r="K124" s="161"/>
    </row>
    <row r="125" spans="1:11" ht="19">
      <c r="A125" s="40"/>
      <c r="B125" s="41">
        <v>6</v>
      </c>
      <c r="C125" s="41"/>
      <c r="D125" s="22"/>
      <c r="E125" s="41"/>
      <c r="F125" s="134">
        <f t="shared" si="2"/>
        <v>126</v>
      </c>
      <c r="G125" s="225"/>
      <c r="H125" s="228"/>
      <c r="I125" s="237"/>
      <c r="J125" s="234"/>
      <c r="K125" s="161"/>
    </row>
    <row r="126" spans="1:11" ht="19">
      <c r="A126" s="40"/>
      <c r="B126" s="41">
        <v>7</v>
      </c>
      <c r="C126" s="41"/>
      <c r="D126" s="22"/>
      <c r="E126" s="41"/>
      <c r="F126" s="134">
        <f t="shared" si="2"/>
        <v>126</v>
      </c>
      <c r="G126" s="225"/>
      <c r="H126" s="228"/>
      <c r="I126" s="237"/>
      <c r="J126" s="234"/>
      <c r="K126" s="161"/>
    </row>
    <row r="127" spans="1:11" ht="19">
      <c r="A127" s="40"/>
      <c r="B127" s="41">
        <v>8</v>
      </c>
      <c r="C127" s="41"/>
      <c r="D127" s="22"/>
      <c r="E127" s="41"/>
      <c r="F127" s="134">
        <f t="shared" si="2"/>
        <v>126</v>
      </c>
      <c r="G127" s="225"/>
      <c r="H127" s="228"/>
      <c r="I127" s="237"/>
      <c r="J127" s="234"/>
      <c r="K127" s="161"/>
    </row>
    <row r="128" spans="1:11" ht="19">
      <c r="A128" s="40"/>
      <c r="B128" s="41">
        <v>9</v>
      </c>
      <c r="C128" s="41"/>
      <c r="D128" s="22"/>
      <c r="E128" s="41"/>
      <c r="F128" s="134">
        <f t="shared" si="2"/>
        <v>126</v>
      </c>
      <c r="G128" s="225"/>
      <c r="H128" s="228"/>
      <c r="I128" s="237"/>
      <c r="J128" s="234"/>
      <c r="K128" s="161"/>
    </row>
    <row r="129" spans="1:11" ht="19">
      <c r="A129" s="40"/>
      <c r="B129" s="41">
        <v>10</v>
      </c>
      <c r="C129" s="41"/>
      <c r="D129" s="22"/>
      <c r="E129" s="41"/>
      <c r="F129" s="134">
        <f t="shared" si="2"/>
        <v>126</v>
      </c>
      <c r="G129" s="225"/>
      <c r="H129" s="228"/>
      <c r="I129" s="237"/>
      <c r="J129" s="234"/>
      <c r="K129" s="161"/>
    </row>
    <row r="130" spans="1:11" ht="19">
      <c r="A130" s="40"/>
      <c r="B130" s="41">
        <v>11</v>
      </c>
      <c r="C130" s="41"/>
      <c r="D130" s="22"/>
      <c r="E130" s="41"/>
      <c r="F130" s="134">
        <f t="shared" si="2"/>
        <v>126</v>
      </c>
      <c r="G130" s="225"/>
      <c r="H130" s="228"/>
      <c r="I130" s="237"/>
      <c r="J130" s="234"/>
      <c r="K130" s="161"/>
    </row>
    <row r="131" spans="1:11" ht="20" thickBot="1">
      <c r="A131" s="42"/>
      <c r="B131" s="43">
        <v>12</v>
      </c>
      <c r="C131" s="43"/>
      <c r="D131" s="28"/>
      <c r="E131" s="43"/>
      <c r="F131" s="135">
        <f t="shared" si="2"/>
        <v>126</v>
      </c>
      <c r="G131" s="226"/>
      <c r="H131" s="229"/>
      <c r="I131" s="238"/>
      <c r="J131" s="235"/>
      <c r="K131" s="162"/>
    </row>
  </sheetData>
  <sheetProtection algorithmName="SHA-512" hashValue="C1rIaK6p+4S3/K4a5YjoOVtgfHElOYNZjhG6qu9Es5Y5FdffndehZS44y5z+vsyNTTTErcrMF8fji9KUj+qigA==" saltValue="51zrte0ZQ7B1chdlUg2XBg==" spinCount="100000" sheet="1" objects="1" scenarios="1" selectLockedCells="1"/>
  <mergeCells count="48">
    <mergeCell ref="G24:G35"/>
    <mergeCell ref="H24:H35"/>
    <mergeCell ref="I24:I35"/>
    <mergeCell ref="G36:G47"/>
    <mergeCell ref="H36:H47"/>
    <mergeCell ref="I36:I47"/>
    <mergeCell ref="G48:G59"/>
    <mergeCell ref="H48:H59"/>
    <mergeCell ref="I48:I59"/>
    <mergeCell ref="G60:G71"/>
    <mergeCell ref="H60:H71"/>
    <mergeCell ref="I60:I71"/>
    <mergeCell ref="H72:H83"/>
    <mergeCell ref="I72:I83"/>
    <mergeCell ref="G84:G95"/>
    <mergeCell ref="H84:H95"/>
    <mergeCell ref="I84:I95"/>
    <mergeCell ref="B3:F3"/>
    <mergeCell ref="B4:F4"/>
    <mergeCell ref="B5:F5"/>
    <mergeCell ref="B6:F6"/>
    <mergeCell ref="B7:F7"/>
    <mergeCell ref="A7:A9"/>
    <mergeCell ref="G12:G23"/>
    <mergeCell ref="H12:H23"/>
    <mergeCell ref="I12:I23"/>
    <mergeCell ref="G120:G131"/>
    <mergeCell ref="H120:H131"/>
    <mergeCell ref="I120:I131"/>
    <mergeCell ref="B8:F8"/>
    <mergeCell ref="B9:F9"/>
    <mergeCell ref="G96:G107"/>
    <mergeCell ref="H96:H107"/>
    <mergeCell ref="I96:I107"/>
    <mergeCell ref="G108:G119"/>
    <mergeCell ref="H108:H119"/>
    <mergeCell ref="I108:I119"/>
    <mergeCell ref="G72:G83"/>
    <mergeCell ref="J12:J23"/>
    <mergeCell ref="J24:J35"/>
    <mergeCell ref="J36:J47"/>
    <mergeCell ref="J48:J59"/>
    <mergeCell ref="J60:J71"/>
    <mergeCell ref="J72:J83"/>
    <mergeCell ref="J84:J95"/>
    <mergeCell ref="J96:J107"/>
    <mergeCell ref="J108:J119"/>
    <mergeCell ref="J120:J131"/>
  </mergeCells>
  <phoneticPr fontId="13" type="noConversion"/>
  <dataValidations count="2">
    <dataValidation type="list" allowBlank="1" showInputMessage="1" showErrorMessage="1" sqref="D12:D131" xr:uid="{00000000-0002-0000-0400-000000000000}">
      <formula1>$M$12:$M$13</formula1>
    </dataValidation>
    <dataValidation type="list" allowBlank="1" showInputMessage="1" showErrorMessage="1" sqref="H12:H131" xr:uid="{00000000-0002-0000-0400-000002000000}">
      <formula1>$N$12:$N$26</formula1>
    </dataValidation>
  </dataValidations>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31"/>
  <sheetViews>
    <sheetView topLeftCell="A12" workbookViewId="0">
      <selection activeCell="H36" sqref="H36:H59"/>
    </sheetView>
  </sheetViews>
  <sheetFormatPr baseColWidth="10" defaultRowHeight="16"/>
  <cols>
    <col min="1" max="1" width="17.6640625" style="1" customWidth="1"/>
    <col min="2" max="2" width="14.1640625" style="1" customWidth="1"/>
    <col min="3" max="3" width="32.33203125" style="1" customWidth="1"/>
    <col min="4" max="4" width="10.83203125" style="1"/>
    <col min="5" max="5" width="16" style="1" bestFit="1" customWidth="1"/>
    <col min="6" max="6" width="17" style="1" customWidth="1"/>
    <col min="7" max="7" width="14.83203125" style="1" bestFit="1" customWidth="1"/>
    <col min="8" max="8" width="51.5" style="1" bestFit="1" customWidth="1"/>
    <col min="9" max="12" width="10.83203125" style="1"/>
    <col min="13" max="13" width="10.83203125" style="1" hidden="1" customWidth="1"/>
    <col min="14" max="14" width="55.6640625" style="1" customWidth="1"/>
    <col min="15" max="15" width="25.5" style="1" bestFit="1" customWidth="1"/>
    <col min="16" max="16384" width="10.83203125" style="1"/>
  </cols>
  <sheetData>
    <row r="1" spans="1:15" ht="24">
      <c r="A1" s="11" t="s">
        <v>22</v>
      </c>
      <c r="B1" s="11"/>
    </row>
    <row r="2" spans="1:15" ht="22" thickBot="1">
      <c r="A2" s="2" t="s">
        <v>197</v>
      </c>
      <c r="B2" s="2"/>
    </row>
    <row r="3" spans="1:15" ht="21">
      <c r="A3" s="3" t="s">
        <v>13</v>
      </c>
      <c r="B3" s="181">
        <f>'SCHOOL''S PARTICULARS 学校资料'!B5:F5</f>
        <v>0</v>
      </c>
      <c r="C3" s="182"/>
      <c r="D3" s="182"/>
      <c r="E3" s="182"/>
      <c r="F3" s="183"/>
    </row>
    <row r="4" spans="1:15" ht="19">
      <c r="A4" s="4" t="s">
        <v>14</v>
      </c>
      <c r="B4" s="186">
        <f>'SCHOOL''S PARTICULARS 学校资料'!B6:F6</f>
        <v>0</v>
      </c>
      <c r="C4" s="187"/>
      <c r="D4" s="187"/>
      <c r="E4" s="187"/>
      <c r="F4" s="188"/>
    </row>
    <row r="5" spans="1:15" ht="19">
      <c r="A5" s="4" t="s">
        <v>16</v>
      </c>
      <c r="B5" s="186">
        <f>'SCHOOL''S PARTICULARS 学校资料'!B7:F7</f>
        <v>0</v>
      </c>
      <c r="C5" s="187"/>
      <c r="D5" s="187"/>
      <c r="E5" s="187"/>
      <c r="F5" s="188"/>
    </row>
    <row r="6" spans="1:15" ht="19">
      <c r="A6" s="4" t="s">
        <v>15</v>
      </c>
      <c r="B6" s="186">
        <f>'SCHOOL''S PARTICULARS 学校资料'!B8:F8</f>
        <v>0</v>
      </c>
      <c r="C6" s="187"/>
      <c r="D6" s="187"/>
      <c r="E6" s="187"/>
      <c r="F6" s="188"/>
    </row>
    <row r="7" spans="1:15">
      <c r="A7" s="184" t="s">
        <v>17</v>
      </c>
      <c r="B7" s="186">
        <f>'SCHOOL''S PARTICULARS 学校资料'!B9:F9</f>
        <v>0</v>
      </c>
      <c r="C7" s="187"/>
      <c r="D7" s="187"/>
      <c r="E7" s="187"/>
      <c r="F7" s="188"/>
    </row>
    <row r="8" spans="1:15">
      <c r="A8" s="184"/>
      <c r="B8" s="186">
        <f>'SCHOOL''S PARTICULARS 学校资料'!B10:F10</f>
        <v>0</v>
      </c>
      <c r="C8" s="187"/>
      <c r="D8" s="187"/>
      <c r="E8" s="187"/>
      <c r="F8" s="188"/>
    </row>
    <row r="9" spans="1:15" ht="17" thickBot="1">
      <c r="A9" s="185"/>
      <c r="B9" s="189">
        <f>'SCHOOL''S PARTICULARS 学校资料'!B11:F11</f>
        <v>0</v>
      </c>
      <c r="C9" s="190"/>
      <c r="D9" s="190"/>
      <c r="E9" s="190"/>
      <c r="F9" s="191"/>
    </row>
    <row r="10" spans="1:15" ht="17" thickBot="1"/>
    <row r="11" spans="1:15" ht="242" thickBot="1">
      <c r="A11" s="12" t="s">
        <v>24</v>
      </c>
      <c r="B11" s="29" t="s">
        <v>25</v>
      </c>
      <c r="C11" s="13" t="s">
        <v>1</v>
      </c>
      <c r="D11" s="13" t="s">
        <v>2</v>
      </c>
      <c r="E11" s="14" t="s">
        <v>385</v>
      </c>
      <c r="F11" s="142" t="s">
        <v>386</v>
      </c>
      <c r="G11" s="50" t="s">
        <v>3</v>
      </c>
      <c r="H11" s="13" t="s">
        <v>35</v>
      </c>
      <c r="I11" s="53" t="s">
        <v>4</v>
      </c>
      <c r="J11" s="159" t="s">
        <v>453</v>
      </c>
      <c r="K11" s="115" t="s">
        <v>339</v>
      </c>
      <c r="L11" s="15"/>
      <c r="M11" s="16" t="s">
        <v>2</v>
      </c>
      <c r="N11" s="25" t="s">
        <v>35</v>
      </c>
      <c r="O11" s="25" t="s">
        <v>4</v>
      </c>
    </row>
    <row r="12" spans="1:15" ht="19">
      <c r="A12" s="31">
        <v>1</v>
      </c>
      <c r="B12" s="32">
        <v>1</v>
      </c>
      <c r="C12" s="33"/>
      <c r="D12" s="33"/>
      <c r="E12" s="128"/>
      <c r="F12" s="131">
        <f>DATEDIF(E12,DATE(2026,1,1),"Y")</f>
        <v>126</v>
      </c>
      <c r="G12" s="224" t="s">
        <v>390</v>
      </c>
      <c r="H12" s="227"/>
      <c r="I12" s="236">
        <f>IF(H12=N$12,O$12,IF(H12=N$13,O$13,IF(H12=N$14,O$14,IF(H12=N$15,O$15,IF(H12=N$16,O$16,IF(H12=N$17,O$17,IF(H12=N$18,O$18,IF(H12=N$19,O$19,IF(H12=N$20,O$20,IF(H12=N$21,O$21,IF(H12=N$22,O$22,IF(H12=N$23,O$23,IF(H12=N$24,O$24,IF(H12=N$25,O$25,IF(H12=N$26,O$26,0)))))))))))))))</f>
        <v>0</v>
      </c>
      <c r="J12" s="233">
        <f>COUNTA(C12:C35)</f>
        <v>0</v>
      </c>
      <c r="K12" s="160"/>
      <c r="M12" s="45" t="s">
        <v>6</v>
      </c>
      <c r="N12" s="25" t="s">
        <v>444</v>
      </c>
      <c r="O12" s="25" t="s">
        <v>50</v>
      </c>
    </row>
    <row r="13" spans="1:15" ht="19">
      <c r="A13" s="21"/>
      <c r="B13" s="35">
        <v>2</v>
      </c>
      <c r="C13" s="22"/>
      <c r="D13" s="18"/>
      <c r="E13" s="136"/>
      <c r="F13" s="134">
        <f>DATEDIF(E13,DATE(2026,1,1),"Y")</f>
        <v>126</v>
      </c>
      <c r="G13" s="225"/>
      <c r="H13" s="228"/>
      <c r="I13" s="237"/>
      <c r="J13" s="234"/>
      <c r="K13" s="161"/>
      <c r="M13" s="45" t="s">
        <v>7</v>
      </c>
      <c r="N13" s="25" t="s">
        <v>445</v>
      </c>
      <c r="O13" s="25" t="s">
        <v>51</v>
      </c>
    </row>
    <row r="14" spans="1:15" ht="19">
      <c r="A14" s="21"/>
      <c r="B14" s="35">
        <v>3</v>
      </c>
      <c r="C14" s="22"/>
      <c r="D14" s="22"/>
      <c r="E14" s="129"/>
      <c r="F14" s="134">
        <f>DATEDIF(E14,DATE(2026,1,1),"Y")</f>
        <v>126</v>
      </c>
      <c r="G14" s="225"/>
      <c r="H14" s="228"/>
      <c r="I14" s="237"/>
      <c r="J14" s="234"/>
      <c r="K14" s="161"/>
      <c r="M14" s="24" t="s">
        <v>26</v>
      </c>
      <c r="N14" s="25" t="s">
        <v>446</v>
      </c>
      <c r="O14" s="25" t="s">
        <v>88</v>
      </c>
    </row>
    <row r="15" spans="1:15" ht="20" thickBot="1">
      <c r="A15" s="21"/>
      <c r="B15" s="35">
        <v>4</v>
      </c>
      <c r="C15" s="22"/>
      <c r="D15" s="22"/>
      <c r="E15" s="129"/>
      <c r="F15" s="134">
        <f t="shared" ref="F15:F78" si="0">DATEDIF(E15,DATE(2026,1,1),"Y")</f>
        <v>126</v>
      </c>
      <c r="G15" s="225"/>
      <c r="H15" s="228"/>
      <c r="I15" s="237"/>
      <c r="J15" s="234"/>
      <c r="K15" s="161"/>
      <c r="M15" s="26" t="s">
        <v>27</v>
      </c>
      <c r="N15" s="25" t="s">
        <v>417</v>
      </c>
      <c r="O15" s="25" t="s">
        <v>457</v>
      </c>
    </row>
    <row r="16" spans="1:15" ht="19">
      <c r="A16" s="21"/>
      <c r="B16" s="35">
        <v>5</v>
      </c>
      <c r="C16" s="22"/>
      <c r="D16" s="22"/>
      <c r="E16" s="129"/>
      <c r="F16" s="134">
        <f t="shared" si="0"/>
        <v>126</v>
      </c>
      <c r="G16" s="225"/>
      <c r="H16" s="228"/>
      <c r="I16" s="237"/>
      <c r="J16" s="234"/>
      <c r="K16" s="161"/>
      <c r="N16" s="25" t="s">
        <v>419</v>
      </c>
      <c r="O16" s="25" t="s">
        <v>131</v>
      </c>
    </row>
    <row r="17" spans="1:15" ht="19">
      <c r="A17" s="21"/>
      <c r="B17" s="35">
        <v>6</v>
      </c>
      <c r="C17" s="22"/>
      <c r="D17" s="22"/>
      <c r="E17" s="129"/>
      <c r="F17" s="134">
        <f t="shared" si="0"/>
        <v>126</v>
      </c>
      <c r="G17" s="225"/>
      <c r="H17" s="228"/>
      <c r="I17" s="237"/>
      <c r="J17" s="234"/>
      <c r="K17" s="161"/>
      <c r="N17" s="25" t="s">
        <v>447</v>
      </c>
      <c r="O17" s="25" t="s">
        <v>52</v>
      </c>
    </row>
    <row r="18" spans="1:15" ht="19">
      <c r="A18" s="21"/>
      <c r="B18" s="35">
        <v>7</v>
      </c>
      <c r="C18" s="22"/>
      <c r="D18" s="22"/>
      <c r="E18" s="129"/>
      <c r="F18" s="134">
        <f t="shared" si="0"/>
        <v>126</v>
      </c>
      <c r="G18" s="225"/>
      <c r="H18" s="228"/>
      <c r="I18" s="237"/>
      <c r="J18" s="234"/>
      <c r="K18" s="161"/>
      <c r="N18" s="25" t="s">
        <v>448</v>
      </c>
      <c r="O18" s="25" t="s">
        <v>53</v>
      </c>
    </row>
    <row r="19" spans="1:15" ht="19">
      <c r="A19" s="21"/>
      <c r="B19" s="35">
        <v>8</v>
      </c>
      <c r="C19" s="22"/>
      <c r="D19" s="22"/>
      <c r="E19" s="137"/>
      <c r="F19" s="134">
        <f t="shared" si="0"/>
        <v>126</v>
      </c>
      <c r="G19" s="225"/>
      <c r="H19" s="228"/>
      <c r="I19" s="237"/>
      <c r="J19" s="234"/>
      <c r="K19" s="161"/>
      <c r="N19" s="25" t="s">
        <v>449</v>
      </c>
      <c r="O19" s="25" t="s">
        <v>89</v>
      </c>
    </row>
    <row r="20" spans="1:15" ht="19">
      <c r="A20" s="21"/>
      <c r="B20" s="35">
        <v>9</v>
      </c>
      <c r="C20" s="22"/>
      <c r="D20" s="22"/>
      <c r="E20" s="129"/>
      <c r="F20" s="134">
        <f t="shared" si="0"/>
        <v>126</v>
      </c>
      <c r="G20" s="225"/>
      <c r="H20" s="228"/>
      <c r="I20" s="237"/>
      <c r="J20" s="234"/>
      <c r="K20" s="161"/>
      <c r="N20" s="25" t="s">
        <v>423</v>
      </c>
      <c r="O20" s="25" t="s">
        <v>458</v>
      </c>
    </row>
    <row r="21" spans="1:15" ht="19">
      <c r="A21" s="21"/>
      <c r="B21" s="35">
        <v>10</v>
      </c>
      <c r="C21" s="22"/>
      <c r="D21" s="22"/>
      <c r="E21" s="136"/>
      <c r="F21" s="134">
        <f t="shared" si="0"/>
        <v>126</v>
      </c>
      <c r="G21" s="225"/>
      <c r="H21" s="228"/>
      <c r="I21" s="237"/>
      <c r="J21" s="234"/>
      <c r="K21" s="161"/>
      <c r="N21" s="25" t="s">
        <v>425</v>
      </c>
      <c r="O21" s="25" t="s">
        <v>132</v>
      </c>
    </row>
    <row r="22" spans="1:15" ht="19">
      <c r="A22" s="21"/>
      <c r="B22" s="35">
        <v>11</v>
      </c>
      <c r="C22" s="22"/>
      <c r="D22" s="22"/>
      <c r="E22" s="129"/>
      <c r="F22" s="134">
        <f t="shared" si="0"/>
        <v>126</v>
      </c>
      <c r="G22" s="225"/>
      <c r="H22" s="228"/>
      <c r="I22" s="237"/>
      <c r="J22" s="234"/>
      <c r="K22" s="161"/>
      <c r="N22" s="25" t="s">
        <v>426</v>
      </c>
      <c r="O22" s="25" t="s">
        <v>54</v>
      </c>
    </row>
    <row r="23" spans="1:15" ht="19">
      <c r="A23" s="21"/>
      <c r="B23" s="35">
        <v>12</v>
      </c>
      <c r="C23" s="22"/>
      <c r="D23" s="22"/>
      <c r="E23" s="129"/>
      <c r="F23" s="134">
        <f t="shared" si="0"/>
        <v>126</v>
      </c>
      <c r="G23" s="225"/>
      <c r="H23" s="228"/>
      <c r="I23" s="237"/>
      <c r="J23" s="234"/>
      <c r="K23" s="161"/>
      <c r="N23" s="25" t="s">
        <v>427</v>
      </c>
      <c r="O23" s="25" t="s">
        <v>55</v>
      </c>
    </row>
    <row r="24" spans="1:15" ht="19">
      <c r="A24" s="21"/>
      <c r="B24" s="35">
        <v>13</v>
      </c>
      <c r="C24" s="22"/>
      <c r="D24" s="22"/>
      <c r="E24" s="129"/>
      <c r="F24" s="134">
        <f t="shared" si="0"/>
        <v>126</v>
      </c>
      <c r="G24" s="225"/>
      <c r="H24" s="228"/>
      <c r="I24" s="237"/>
      <c r="J24" s="234"/>
      <c r="K24" s="161"/>
      <c r="N24" s="46" t="s">
        <v>428</v>
      </c>
      <c r="O24" s="25" t="s">
        <v>56</v>
      </c>
    </row>
    <row r="25" spans="1:15" ht="19">
      <c r="A25" s="21"/>
      <c r="B25" s="35">
        <v>14</v>
      </c>
      <c r="C25" s="22"/>
      <c r="D25" s="22"/>
      <c r="E25" s="129"/>
      <c r="F25" s="134">
        <f t="shared" si="0"/>
        <v>126</v>
      </c>
      <c r="G25" s="225"/>
      <c r="H25" s="228"/>
      <c r="I25" s="237"/>
      <c r="J25" s="234"/>
      <c r="K25" s="161"/>
      <c r="N25" s="46" t="s">
        <v>429</v>
      </c>
      <c r="O25" s="25" t="s">
        <v>459</v>
      </c>
    </row>
    <row r="26" spans="1:15" ht="19">
      <c r="A26" s="21"/>
      <c r="B26" s="35">
        <v>15</v>
      </c>
      <c r="C26" s="22"/>
      <c r="D26" s="22"/>
      <c r="E26" s="75"/>
      <c r="F26" s="134">
        <f t="shared" si="0"/>
        <v>126</v>
      </c>
      <c r="G26" s="225"/>
      <c r="H26" s="228"/>
      <c r="I26" s="237"/>
      <c r="J26" s="234"/>
      <c r="K26" s="161"/>
      <c r="N26" s="46" t="s">
        <v>431</v>
      </c>
      <c r="O26" s="25" t="s">
        <v>133</v>
      </c>
    </row>
    <row r="27" spans="1:15" ht="19">
      <c r="A27" s="21"/>
      <c r="B27" s="35">
        <v>16</v>
      </c>
      <c r="C27" s="22"/>
      <c r="D27" s="22"/>
      <c r="E27" s="75"/>
      <c r="F27" s="134">
        <f t="shared" si="0"/>
        <v>126</v>
      </c>
      <c r="G27" s="225"/>
      <c r="H27" s="228"/>
      <c r="I27" s="237"/>
      <c r="J27" s="234"/>
      <c r="K27" s="161"/>
    </row>
    <row r="28" spans="1:15" ht="19">
      <c r="A28" s="21"/>
      <c r="B28" s="35">
        <v>17</v>
      </c>
      <c r="C28" s="22"/>
      <c r="D28" s="22"/>
      <c r="E28" s="75"/>
      <c r="F28" s="134">
        <f t="shared" si="0"/>
        <v>126</v>
      </c>
      <c r="G28" s="225"/>
      <c r="H28" s="228"/>
      <c r="I28" s="237"/>
      <c r="J28" s="234"/>
      <c r="K28" s="161"/>
      <c r="N28" s="1" t="s">
        <v>218</v>
      </c>
    </row>
    <row r="29" spans="1:15" ht="19">
      <c r="A29" s="21"/>
      <c r="B29" s="35">
        <v>18</v>
      </c>
      <c r="C29" s="22"/>
      <c r="D29" s="22"/>
      <c r="E29" s="75"/>
      <c r="F29" s="134">
        <f t="shared" si="0"/>
        <v>126</v>
      </c>
      <c r="G29" s="225"/>
      <c r="H29" s="228"/>
      <c r="I29" s="237"/>
      <c r="J29" s="234"/>
      <c r="K29" s="161"/>
      <c r="N29" s="1" t="s">
        <v>215</v>
      </c>
    </row>
    <row r="30" spans="1:15" ht="19">
      <c r="A30" s="21"/>
      <c r="B30" s="35">
        <v>19</v>
      </c>
      <c r="C30" s="22"/>
      <c r="D30" s="22"/>
      <c r="E30" s="75"/>
      <c r="F30" s="134">
        <f t="shared" si="0"/>
        <v>126</v>
      </c>
      <c r="G30" s="225"/>
      <c r="H30" s="228"/>
      <c r="I30" s="237"/>
      <c r="J30" s="234"/>
      <c r="K30" s="161"/>
      <c r="N30" s="1" t="s">
        <v>191</v>
      </c>
    </row>
    <row r="31" spans="1:15" ht="19">
      <c r="A31" s="21"/>
      <c r="B31" s="35">
        <v>20</v>
      </c>
      <c r="C31" s="22"/>
      <c r="D31" s="22"/>
      <c r="E31" s="75"/>
      <c r="F31" s="134">
        <f t="shared" si="0"/>
        <v>126</v>
      </c>
      <c r="G31" s="225"/>
      <c r="H31" s="228"/>
      <c r="I31" s="237"/>
      <c r="J31" s="234"/>
      <c r="K31" s="161"/>
      <c r="N31" s="1" t="s">
        <v>460</v>
      </c>
    </row>
    <row r="32" spans="1:15" ht="19">
      <c r="A32" s="21"/>
      <c r="B32" s="35">
        <v>21</v>
      </c>
      <c r="C32" s="22"/>
      <c r="D32" s="22"/>
      <c r="E32" s="75"/>
      <c r="F32" s="134">
        <f t="shared" si="0"/>
        <v>126</v>
      </c>
      <c r="G32" s="225"/>
      <c r="H32" s="228"/>
      <c r="I32" s="237"/>
      <c r="J32" s="234"/>
      <c r="K32" s="161"/>
      <c r="N32" s="1" t="s">
        <v>461</v>
      </c>
    </row>
    <row r="33" spans="1:14" ht="19">
      <c r="A33" s="21"/>
      <c r="B33" s="35">
        <v>22</v>
      </c>
      <c r="C33" s="22"/>
      <c r="D33" s="22"/>
      <c r="E33" s="75"/>
      <c r="F33" s="134">
        <f t="shared" si="0"/>
        <v>126</v>
      </c>
      <c r="G33" s="225"/>
      <c r="H33" s="228"/>
      <c r="I33" s="237"/>
      <c r="J33" s="234"/>
      <c r="K33" s="161"/>
    </row>
    <row r="34" spans="1:14" ht="19">
      <c r="A34" s="21"/>
      <c r="B34" s="35">
        <v>23</v>
      </c>
      <c r="C34" s="22"/>
      <c r="D34" s="22"/>
      <c r="E34" s="75"/>
      <c r="F34" s="134">
        <f t="shared" si="0"/>
        <v>126</v>
      </c>
      <c r="G34" s="225"/>
      <c r="H34" s="228"/>
      <c r="I34" s="237"/>
      <c r="J34" s="234"/>
      <c r="K34" s="161"/>
      <c r="N34" s="109" t="s">
        <v>219</v>
      </c>
    </row>
    <row r="35" spans="1:14" ht="20" thickBot="1">
      <c r="A35" s="27"/>
      <c r="B35" s="36">
        <v>24</v>
      </c>
      <c r="C35" s="28"/>
      <c r="D35" s="28"/>
      <c r="E35" s="76"/>
      <c r="F35" s="134">
        <f t="shared" si="0"/>
        <v>126</v>
      </c>
      <c r="G35" s="226"/>
      <c r="H35" s="229"/>
      <c r="I35" s="238"/>
      <c r="J35" s="235"/>
      <c r="K35" s="162"/>
      <c r="N35" s="96" t="s">
        <v>220</v>
      </c>
    </row>
    <row r="36" spans="1:14" ht="19" customHeight="1">
      <c r="A36" s="31">
        <v>2</v>
      </c>
      <c r="B36" s="32">
        <v>1</v>
      </c>
      <c r="C36" s="33"/>
      <c r="D36" s="33"/>
      <c r="E36" s="33"/>
      <c r="F36" s="131">
        <f t="shared" si="0"/>
        <v>126</v>
      </c>
      <c r="G36" s="224" t="s">
        <v>390</v>
      </c>
      <c r="H36" s="239"/>
      <c r="I36" s="236">
        <f>IF(H36=N$12,O$12,IF(H36=N$13,O$13,IF(H36=N$14,O$14,IF(H36=N$15,O$15,IF(H36=N$16,O$16,IF(H36=N$17,O$17,IF(H36=N$18,O$18,IF(H36=N$19,O$19,IF(H36=N$20,O$20,IF(H36=N$21,O$21,IF(H36=N$22,O$22,IF(H36=N$23,O$23,IF(H36=N$24,O$24,IF(H36=N$25,O$25,IF(H36=N$26,O$26,0)))))))))))))))</f>
        <v>0</v>
      </c>
      <c r="J36" s="233">
        <f>COUNTA(C36:C59)</f>
        <v>0</v>
      </c>
      <c r="K36" s="160"/>
      <c r="N36" s="1" t="s">
        <v>221</v>
      </c>
    </row>
    <row r="37" spans="1:14" ht="19">
      <c r="A37" s="21"/>
      <c r="B37" s="35">
        <v>2</v>
      </c>
      <c r="C37" s="22"/>
      <c r="D37" s="22"/>
      <c r="E37" s="22"/>
      <c r="F37" s="134">
        <f t="shared" si="0"/>
        <v>126</v>
      </c>
      <c r="G37" s="225"/>
      <c r="H37" s="240"/>
      <c r="I37" s="237"/>
      <c r="J37" s="234"/>
      <c r="K37" s="161"/>
      <c r="N37" s="96" t="s">
        <v>462</v>
      </c>
    </row>
    <row r="38" spans="1:14" ht="19">
      <c r="A38" s="21"/>
      <c r="B38" s="35">
        <v>3</v>
      </c>
      <c r="C38" s="22"/>
      <c r="D38" s="22"/>
      <c r="E38" s="22"/>
      <c r="F38" s="134">
        <f t="shared" si="0"/>
        <v>126</v>
      </c>
      <c r="G38" s="225"/>
      <c r="H38" s="240"/>
      <c r="I38" s="237"/>
      <c r="J38" s="234"/>
      <c r="K38" s="161"/>
    </row>
    <row r="39" spans="1:14" ht="19">
      <c r="A39" s="21"/>
      <c r="B39" s="35">
        <v>4</v>
      </c>
      <c r="C39" s="22"/>
      <c r="D39" s="22"/>
      <c r="E39" s="22"/>
      <c r="F39" s="134">
        <f t="shared" si="0"/>
        <v>126</v>
      </c>
      <c r="G39" s="225"/>
      <c r="H39" s="240"/>
      <c r="I39" s="237"/>
      <c r="J39" s="234"/>
      <c r="K39" s="161"/>
    </row>
    <row r="40" spans="1:14" ht="19">
      <c r="A40" s="21"/>
      <c r="B40" s="35">
        <v>5</v>
      </c>
      <c r="C40" s="22"/>
      <c r="D40" s="22"/>
      <c r="E40" s="22"/>
      <c r="F40" s="134">
        <f t="shared" si="0"/>
        <v>126</v>
      </c>
      <c r="G40" s="225"/>
      <c r="H40" s="240"/>
      <c r="I40" s="237"/>
      <c r="J40" s="234"/>
      <c r="K40" s="161"/>
    </row>
    <row r="41" spans="1:14" ht="19">
      <c r="A41" s="21"/>
      <c r="B41" s="35">
        <v>6</v>
      </c>
      <c r="C41" s="22"/>
      <c r="D41" s="22"/>
      <c r="E41" s="22"/>
      <c r="F41" s="134">
        <f t="shared" si="0"/>
        <v>126</v>
      </c>
      <c r="G41" s="225"/>
      <c r="H41" s="240"/>
      <c r="I41" s="237"/>
      <c r="J41" s="234"/>
      <c r="K41" s="161"/>
    </row>
    <row r="42" spans="1:14" ht="19">
      <c r="A42" s="21"/>
      <c r="B42" s="35">
        <v>7</v>
      </c>
      <c r="C42" s="22"/>
      <c r="D42" s="22"/>
      <c r="E42" s="22"/>
      <c r="F42" s="134">
        <f t="shared" si="0"/>
        <v>126</v>
      </c>
      <c r="G42" s="225"/>
      <c r="H42" s="240"/>
      <c r="I42" s="237"/>
      <c r="J42" s="234"/>
      <c r="K42" s="161"/>
    </row>
    <row r="43" spans="1:14" ht="19">
      <c r="A43" s="21"/>
      <c r="B43" s="35">
        <v>8</v>
      </c>
      <c r="C43" s="22"/>
      <c r="D43" s="22"/>
      <c r="E43" s="22"/>
      <c r="F43" s="134">
        <f t="shared" si="0"/>
        <v>126</v>
      </c>
      <c r="G43" s="225"/>
      <c r="H43" s="240"/>
      <c r="I43" s="237"/>
      <c r="J43" s="234"/>
      <c r="K43" s="161"/>
    </row>
    <row r="44" spans="1:14" ht="19">
      <c r="A44" s="21"/>
      <c r="B44" s="35">
        <v>9</v>
      </c>
      <c r="C44" s="22"/>
      <c r="D44" s="22"/>
      <c r="E44" s="22"/>
      <c r="F44" s="134">
        <f t="shared" si="0"/>
        <v>126</v>
      </c>
      <c r="G44" s="225"/>
      <c r="H44" s="240"/>
      <c r="I44" s="237"/>
      <c r="J44" s="234"/>
      <c r="K44" s="161"/>
    </row>
    <row r="45" spans="1:14" ht="19">
      <c r="A45" s="21"/>
      <c r="B45" s="35">
        <v>10</v>
      </c>
      <c r="C45" s="22"/>
      <c r="D45" s="22"/>
      <c r="E45" s="22"/>
      <c r="F45" s="134">
        <f t="shared" si="0"/>
        <v>126</v>
      </c>
      <c r="G45" s="225"/>
      <c r="H45" s="240"/>
      <c r="I45" s="237"/>
      <c r="J45" s="234"/>
      <c r="K45" s="161"/>
    </row>
    <row r="46" spans="1:14" ht="19">
      <c r="A46" s="21"/>
      <c r="B46" s="35">
        <v>11</v>
      </c>
      <c r="C46" s="22"/>
      <c r="D46" s="22"/>
      <c r="E46" s="22"/>
      <c r="F46" s="134">
        <f t="shared" si="0"/>
        <v>126</v>
      </c>
      <c r="G46" s="225"/>
      <c r="H46" s="240"/>
      <c r="I46" s="237"/>
      <c r="J46" s="234"/>
      <c r="K46" s="161"/>
    </row>
    <row r="47" spans="1:14" ht="19">
      <c r="A47" s="21"/>
      <c r="B47" s="35">
        <v>12</v>
      </c>
      <c r="C47" s="22"/>
      <c r="D47" s="22"/>
      <c r="E47" s="22"/>
      <c r="F47" s="134">
        <f t="shared" si="0"/>
        <v>126</v>
      </c>
      <c r="G47" s="225"/>
      <c r="H47" s="240"/>
      <c r="I47" s="237"/>
      <c r="J47" s="234"/>
      <c r="K47" s="161"/>
    </row>
    <row r="48" spans="1:14" ht="19">
      <c r="A48" s="21"/>
      <c r="B48" s="35">
        <v>13</v>
      </c>
      <c r="C48" s="22"/>
      <c r="D48" s="22"/>
      <c r="E48" s="22"/>
      <c r="F48" s="134">
        <f t="shared" si="0"/>
        <v>126</v>
      </c>
      <c r="G48" s="225"/>
      <c r="H48" s="240"/>
      <c r="I48" s="237"/>
      <c r="J48" s="234"/>
      <c r="K48" s="161"/>
    </row>
    <row r="49" spans="1:11" ht="19">
      <c r="A49" s="21"/>
      <c r="B49" s="35">
        <v>14</v>
      </c>
      <c r="C49" s="22"/>
      <c r="D49" s="22"/>
      <c r="E49" s="22"/>
      <c r="F49" s="134">
        <f t="shared" si="0"/>
        <v>126</v>
      </c>
      <c r="G49" s="225"/>
      <c r="H49" s="240"/>
      <c r="I49" s="237"/>
      <c r="J49" s="234"/>
      <c r="K49" s="161"/>
    </row>
    <row r="50" spans="1:11" ht="19">
      <c r="A50" s="21"/>
      <c r="B50" s="35">
        <v>15</v>
      </c>
      <c r="C50" s="22"/>
      <c r="D50" s="22"/>
      <c r="E50" s="22"/>
      <c r="F50" s="134">
        <f t="shared" si="0"/>
        <v>126</v>
      </c>
      <c r="G50" s="225"/>
      <c r="H50" s="240"/>
      <c r="I50" s="237"/>
      <c r="J50" s="234"/>
      <c r="K50" s="161"/>
    </row>
    <row r="51" spans="1:11" ht="19">
      <c r="A51" s="21"/>
      <c r="B51" s="35">
        <v>16</v>
      </c>
      <c r="C51" s="22"/>
      <c r="D51" s="22"/>
      <c r="E51" s="22"/>
      <c r="F51" s="134">
        <f t="shared" si="0"/>
        <v>126</v>
      </c>
      <c r="G51" s="225"/>
      <c r="H51" s="240"/>
      <c r="I51" s="237"/>
      <c r="J51" s="234"/>
      <c r="K51" s="161"/>
    </row>
    <row r="52" spans="1:11" ht="19">
      <c r="A52" s="21"/>
      <c r="B52" s="35">
        <v>17</v>
      </c>
      <c r="C52" s="22"/>
      <c r="D52" s="22"/>
      <c r="E52" s="22"/>
      <c r="F52" s="134">
        <f t="shared" si="0"/>
        <v>126</v>
      </c>
      <c r="G52" s="225"/>
      <c r="H52" s="240"/>
      <c r="I52" s="237"/>
      <c r="J52" s="234"/>
      <c r="K52" s="161"/>
    </row>
    <row r="53" spans="1:11" ht="19">
      <c r="A53" s="21"/>
      <c r="B53" s="35">
        <v>18</v>
      </c>
      <c r="C53" s="22"/>
      <c r="D53" s="22"/>
      <c r="E53" s="22"/>
      <c r="F53" s="134">
        <f t="shared" si="0"/>
        <v>126</v>
      </c>
      <c r="G53" s="225"/>
      <c r="H53" s="240"/>
      <c r="I53" s="237"/>
      <c r="J53" s="234"/>
      <c r="K53" s="161"/>
    </row>
    <row r="54" spans="1:11" ht="19">
      <c r="A54" s="21"/>
      <c r="B54" s="35">
        <v>19</v>
      </c>
      <c r="C54" s="22"/>
      <c r="D54" s="22"/>
      <c r="E54" s="22"/>
      <c r="F54" s="134">
        <f t="shared" si="0"/>
        <v>126</v>
      </c>
      <c r="G54" s="225"/>
      <c r="H54" s="240"/>
      <c r="I54" s="237"/>
      <c r="J54" s="234"/>
      <c r="K54" s="161"/>
    </row>
    <row r="55" spans="1:11" ht="19">
      <c r="A55" s="21"/>
      <c r="B55" s="35">
        <v>20</v>
      </c>
      <c r="C55" s="22"/>
      <c r="D55" s="22"/>
      <c r="E55" s="22"/>
      <c r="F55" s="134">
        <f t="shared" si="0"/>
        <v>126</v>
      </c>
      <c r="G55" s="225"/>
      <c r="H55" s="240"/>
      <c r="I55" s="237"/>
      <c r="J55" s="234"/>
      <c r="K55" s="161"/>
    </row>
    <row r="56" spans="1:11" ht="19">
      <c r="A56" s="21"/>
      <c r="B56" s="35">
        <v>21</v>
      </c>
      <c r="C56" s="22"/>
      <c r="D56" s="22"/>
      <c r="E56" s="22"/>
      <c r="F56" s="134">
        <f t="shared" si="0"/>
        <v>126</v>
      </c>
      <c r="G56" s="225"/>
      <c r="H56" s="240"/>
      <c r="I56" s="237"/>
      <c r="J56" s="234"/>
      <c r="K56" s="161"/>
    </row>
    <row r="57" spans="1:11" ht="19">
      <c r="A57" s="21"/>
      <c r="B57" s="35">
        <v>22</v>
      </c>
      <c r="C57" s="22"/>
      <c r="D57" s="22"/>
      <c r="E57" s="22"/>
      <c r="F57" s="134">
        <f t="shared" si="0"/>
        <v>126</v>
      </c>
      <c r="G57" s="225"/>
      <c r="H57" s="240"/>
      <c r="I57" s="237"/>
      <c r="J57" s="234"/>
      <c r="K57" s="161"/>
    </row>
    <row r="58" spans="1:11" ht="19">
      <c r="A58" s="21"/>
      <c r="B58" s="35">
        <v>23</v>
      </c>
      <c r="C58" s="22"/>
      <c r="D58" s="22"/>
      <c r="E58" s="22"/>
      <c r="F58" s="134">
        <f t="shared" si="0"/>
        <v>126</v>
      </c>
      <c r="G58" s="225"/>
      <c r="H58" s="240"/>
      <c r="I58" s="237"/>
      <c r="J58" s="234"/>
      <c r="K58" s="161"/>
    </row>
    <row r="59" spans="1:11" ht="20" thickBot="1">
      <c r="A59" s="27"/>
      <c r="B59" s="36">
        <v>24</v>
      </c>
      <c r="C59" s="28"/>
      <c r="D59" s="28"/>
      <c r="E59" s="28"/>
      <c r="F59" s="134">
        <f t="shared" si="0"/>
        <v>126</v>
      </c>
      <c r="G59" s="226"/>
      <c r="H59" s="241"/>
      <c r="I59" s="238"/>
      <c r="J59" s="235"/>
      <c r="K59" s="162"/>
    </row>
    <row r="60" spans="1:11" ht="19" customHeight="1">
      <c r="A60" s="31">
        <v>3</v>
      </c>
      <c r="B60" s="32">
        <v>1</v>
      </c>
      <c r="C60" s="33"/>
      <c r="D60" s="33"/>
      <c r="E60" s="33"/>
      <c r="F60" s="131">
        <f t="shared" si="0"/>
        <v>126</v>
      </c>
      <c r="G60" s="224" t="s">
        <v>390</v>
      </c>
      <c r="H60" s="227"/>
      <c r="I60" s="236">
        <f>IF(H60=N$12,O$12,IF(H60=N$13,O$13,IF(H60=N$14,O$14,IF(H60=N$15,O$15,IF(H60=N$16,O$16,IF(H60=N$17,O$17,IF(H60=N$18,O$18,IF(H60=N$19,O$19,IF(H60=N$20,O$20,IF(H60=N$21,O$21,IF(H60=N$22,O$22,IF(H60=N$23,O$23,IF(H60=N$24,O$24,IF(H60=N$25,O$25,IF(H60=N$26,O$26,0)))))))))))))))</f>
        <v>0</v>
      </c>
      <c r="J60" s="233">
        <f>COUNTA(C60:C83)</f>
        <v>0</v>
      </c>
      <c r="K60" s="160"/>
    </row>
    <row r="61" spans="1:11" ht="19">
      <c r="A61" s="21"/>
      <c r="B61" s="35">
        <v>2</v>
      </c>
      <c r="C61" s="22"/>
      <c r="D61" s="22"/>
      <c r="E61" s="22"/>
      <c r="F61" s="134">
        <f t="shared" si="0"/>
        <v>126</v>
      </c>
      <c r="G61" s="225"/>
      <c r="H61" s="228"/>
      <c r="I61" s="237"/>
      <c r="J61" s="234"/>
      <c r="K61" s="161"/>
    </row>
    <row r="62" spans="1:11" ht="19">
      <c r="A62" s="21"/>
      <c r="B62" s="35">
        <v>3</v>
      </c>
      <c r="C62" s="22"/>
      <c r="D62" s="22"/>
      <c r="E62" s="22"/>
      <c r="F62" s="134">
        <f t="shared" si="0"/>
        <v>126</v>
      </c>
      <c r="G62" s="225"/>
      <c r="H62" s="228"/>
      <c r="I62" s="237"/>
      <c r="J62" s="234"/>
      <c r="K62" s="161"/>
    </row>
    <row r="63" spans="1:11" ht="19">
      <c r="A63" s="21"/>
      <c r="B63" s="35">
        <v>4</v>
      </c>
      <c r="C63" s="22"/>
      <c r="D63" s="22"/>
      <c r="E63" s="22"/>
      <c r="F63" s="134">
        <f t="shared" si="0"/>
        <v>126</v>
      </c>
      <c r="G63" s="225"/>
      <c r="H63" s="228"/>
      <c r="I63" s="237"/>
      <c r="J63" s="234"/>
      <c r="K63" s="161"/>
    </row>
    <row r="64" spans="1:11" ht="19">
      <c r="A64" s="21"/>
      <c r="B64" s="35">
        <v>5</v>
      </c>
      <c r="C64" s="22"/>
      <c r="D64" s="22"/>
      <c r="E64" s="22"/>
      <c r="F64" s="134">
        <f t="shared" si="0"/>
        <v>126</v>
      </c>
      <c r="G64" s="225"/>
      <c r="H64" s="228"/>
      <c r="I64" s="237"/>
      <c r="J64" s="234"/>
      <c r="K64" s="161"/>
    </row>
    <row r="65" spans="1:11" ht="19">
      <c r="A65" s="21"/>
      <c r="B65" s="35">
        <v>6</v>
      </c>
      <c r="C65" s="22"/>
      <c r="D65" s="22"/>
      <c r="E65" s="22"/>
      <c r="F65" s="134">
        <f t="shared" si="0"/>
        <v>126</v>
      </c>
      <c r="G65" s="225"/>
      <c r="H65" s="228"/>
      <c r="I65" s="237"/>
      <c r="J65" s="234"/>
      <c r="K65" s="161"/>
    </row>
    <row r="66" spans="1:11" ht="19">
      <c r="A66" s="21"/>
      <c r="B66" s="35">
        <v>7</v>
      </c>
      <c r="C66" s="22"/>
      <c r="D66" s="22"/>
      <c r="E66" s="22"/>
      <c r="F66" s="134">
        <f t="shared" si="0"/>
        <v>126</v>
      </c>
      <c r="G66" s="225"/>
      <c r="H66" s="228"/>
      <c r="I66" s="237"/>
      <c r="J66" s="234"/>
      <c r="K66" s="161"/>
    </row>
    <row r="67" spans="1:11" ht="19">
      <c r="A67" s="21"/>
      <c r="B67" s="35">
        <v>8</v>
      </c>
      <c r="C67" s="22"/>
      <c r="D67" s="22"/>
      <c r="E67" s="22"/>
      <c r="F67" s="134">
        <f t="shared" si="0"/>
        <v>126</v>
      </c>
      <c r="G67" s="225"/>
      <c r="H67" s="228"/>
      <c r="I67" s="237"/>
      <c r="J67" s="234"/>
      <c r="K67" s="161"/>
    </row>
    <row r="68" spans="1:11" ht="19">
      <c r="A68" s="21"/>
      <c r="B68" s="35">
        <v>9</v>
      </c>
      <c r="C68" s="22"/>
      <c r="D68" s="22"/>
      <c r="E68" s="22"/>
      <c r="F68" s="134">
        <f t="shared" si="0"/>
        <v>126</v>
      </c>
      <c r="G68" s="225"/>
      <c r="H68" s="228"/>
      <c r="I68" s="237"/>
      <c r="J68" s="234"/>
      <c r="K68" s="161"/>
    </row>
    <row r="69" spans="1:11" ht="19">
      <c r="A69" s="21"/>
      <c r="B69" s="35">
        <v>10</v>
      </c>
      <c r="C69" s="22"/>
      <c r="D69" s="22"/>
      <c r="E69" s="22"/>
      <c r="F69" s="134">
        <f t="shared" si="0"/>
        <v>126</v>
      </c>
      <c r="G69" s="225"/>
      <c r="H69" s="228"/>
      <c r="I69" s="237"/>
      <c r="J69" s="234"/>
      <c r="K69" s="161"/>
    </row>
    <row r="70" spans="1:11" ht="19">
      <c r="A70" s="21"/>
      <c r="B70" s="35">
        <v>11</v>
      </c>
      <c r="C70" s="22"/>
      <c r="D70" s="22"/>
      <c r="E70" s="22"/>
      <c r="F70" s="134">
        <f t="shared" si="0"/>
        <v>126</v>
      </c>
      <c r="G70" s="225"/>
      <c r="H70" s="228"/>
      <c r="I70" s="237"/>
      <c r="J70" s="234"/>
      <c r="K70" s="161"/>
    </row>
    <row r="71" spans="1:11" ht="19">
      <c r="A71" s="21"/>
      <c r="B71" s="35">
        <v>12</v>
      </c>
      <c r="C71" s="22"/>
      <c r="D71" s="22"/>
      <c r="E71" s="22"/>
      <c r="F71" s="134">
        <f t="shared" si="0"/>
        <v>126</v>
      </c>
      <c r="G71" s="225"/>
      <c r="H71" s="228"/>
      <c r="I71" s="237"/>
      <c r="J71" s="234"/>
      <c r="K71" s="161"/>
    </row>
    <row r="72" spans="1:11" ht="19">
      <c r="A72" s="21"/>
      <c r="B72" s="35">
        <v>13</v>
      </c>
      <c r="C72" s="22"/>
      <c r="D72" s="22"/>
      <c r="E72" s="22"/>
      <c r="F72" s="134">
        <f t="shared" si="0"/>
        <v>126</v>
      </c>
      <c r="G72" s="225"/>
      <c r="H72" s="228"/>
      <c r="I72" s="237"/>
      <c r="J72" s="234"/>
      <c r="K72" s="161"/>
    </row>
    <row r="73" spans="1:11" ht="19">
      <c r="A73" s="21"/>
      <c r="B73" s="35">
        <v>14</v>
      </c>
      <c r="C73" s="22"/>
      <c r="D73" s="22"/>
      <c r="E73" s="22"/>
      <c r="F73" s="134">
        <f t="shared" si="0"/>
        <v>126</v>
      </c>
      <c r="G73" s="225"/>
      <c r="H73" s="228"/>
      <c r="I73" s="237"/>
      <c r="J73" s="234"/>
      <c r="K73" s="161"/>
    </row>
    <row r="74" spans="1:11" ht="19">
      <c r="A74" s="21"/>
      <c r="B74" s="35">
        <v>15</v>
      </c>
      <c r="C74" s="22"/>
      <c r="D74" s="22"/>
      <c r="E74" s="22"/>
      <c r="F74" s="134">
        <f t="shared" si="0"/>
        <v>126</v>
      </c>
      <c r="G74" s="225"/>
      <c r="H74" s="228"/>
      <c r="I74" s="237"/>
      <c r="J74" s="234"/>
      <c r="K74" s="161"/>
    </row>
    <row r="75" spans="1:11" ht="19">
      <c r="A75" s="21"/>
      <c r="B75" s="35">
        <v>16</v>
      </c>
      <c r="C75" s="22"/>
      <c r="D75" s="22"/>
      <c r="E75" s="22"/>
      <c r="F75" s="134">
        <f t="shared" si="0"/>
        <v>126</v>
      </c>
      <c r="G75" s="225"/>
      <c r="H75" s="228"/>
      <c r="I75" s="237"/>
      <c r="J75" s="234"/>
      <c r="K75" s="161"/>
    </row>
    <row r="76" spans="1:11" ht="19">
      <c r="A76" s="21"/>
      <c r="B76" s="35">
        <v>17</v>
      </c>
      <c r="C76" s="22"/>
      <c r="D76" s="22"/>
      <c r="E76" s="22"/>
      <c r="F76" s="134">
        <f t="shared" si="0"/>
        <v>126</v>
      </c>
      <c r="G76" s="225"/>
      <c r="H76" s="228"/>
      <c r="I76" s="237"/>
      <c r="J76" s="234"/>
      <c r="K76" s="161"/>
    </row>
    <row r="77" spans="1:11" ht="19">
      <c r="A77" s="21"/>
      <c r="B77" s="35">
        <v>18</v>
      </c>
      <c r="C77" s="22"/>
      <c r="D77" s="22"/>
      <c r="E77" s="22"/>
      <c r="F77" s="134">
        <f t="shared" si="0"/>
        <v>126</v>
      </c>
      <c r="G77" s="225"/>
      <c r="H77" s="228"/>
      <c r="I77" s="237"/>
      <c r="J77" s="234"/>
      <c r="K77" s="161"/>
    </row>
    <row r="78" spans="1:11" ht="19">
      <c r="A78" s="21"/>
      <c r="B78" s="35">
        <v>19</v>
      </c>
      <c r="C78" s="22"/>
      <c r="D78" s="22"/>
      <c r="E78" s="22"/>
      <c r="F78" s="134">
        <f t="shared" si="0"/>
        <v>126</v>
      </c>
      <c r="G78" s="225"/>
      <c r="H78" s="228"/>
      <c r="I78" s="237"/>
      <c r="J78" s="234"/>
      <c r="K78" s="161"/>
    </row>
    <row r="79" spans="1:11" ht="19">
      <c r="A79" s="21"/>
      <c r="B79" s="35">
        <v>20</v>
      </c>
      <c r="C79" s="22"/>
      <c r="D79" s="22"/>
      <c r="E79" s="22"/>
      <c r="F79" s="134">
        <f t="shared" ref="F79:F131" si="1">DATEDIF(E79,DATE(2026,1,1),"Y")</f>
        <v>126</v>
      </c>
      <c r="G79" s="225"/>
      <c r="H79" s="228"/>
      <c r="I79" s="237"/>
      <c r="J79" s="234"/>
      <c r="K79" s="161"/>
    </row>
    <row r="80" spans="1:11" ht="19">
      <c r="A80" s="21"/>
      <c r="B80" s="35">
        <v>21</v>
      </c>
      <c r="C80" s="22"/>
      <c r="D80" s="22"/>
      <c r="E80" s="22"/>
      <c r="F80" s="134">
        <f t="shared" si="1"/>
        <v>126</v>
      </c>
      <c r="G80" s="225"/>
      <c r="H80" s="228"/>
      <c r="I80" s="237"/>
      <c r="J80" s="234"/>
      <c r="K80" s="161"/>
    </row>
    <row r="81" spans="1:11" ht="19">
      <c r="A81" s="21"/>
      <c r="B81" s="35">
        <v>22</v>
      </c>
      <c r="C81" s="22"/>
      <c r="D81" s="22"/>
      <c r="E81" s="22"/>
      <c r="F81" s="134">
        <f t="shared" si="1"/>
        <v>126</v>
      </c>
      <c r="G81" s="225"/>
      <c r="H81" s="228"/>
      <c r="I81" s="237"/>
      <c r="J81" s="234"/>
      <c r="K81" s="161"/>
    </row>
    <row r="82" spans="1:11" ht="19">
      <c r="A82" s="21"/>
      <c r="B82" s="35">
        <v>23</v>
      </c>
      <c r="C82" s="22"/>
      <c r="D82" s="22"/>
      <c r="E82" s="22"/>
      <c r="F82" s="134">
        <f t="shared" si="1"/>
        <v>126</v>
      </c>
      <c r="G82" s="225"/>
      <c r="H82" s="228"/>
      <c r="I82" s="237"/>
      <c r="J82" s="234"/>
      <c r="K82" s="161"/>
    </row>
    <row r="83" spans="1:11" ht="20" thickBot="1">
      <c r="A83" s="27"/>
      <c r="B83" s="36">
        <v>24</v>
      </c>
      <c r="C83" s="28"/>
      <c r="D83" s="28"/>
      <c r="E83" s="28"/>
      <c r="F83" s="134">
        <f t="shared" si="1"/>
        <v>126</v>
      </c>
      <c r="G83" s="226"/>
      <c r="H83" s="229"/>
      <c r="I83" s="238"/>
      <c r="J83" s="235"/>
      <c r="K83" s="162"/>
    </row>
    <row r="84" spans="1:11" ht="19" customHeight="1">
      <c r="A84" s="31">
        <v>4</v>
      </c>
      <c r="B84" s="32">
        <v>1</v>
      </c>
      <c r="C84" s="33"/>
      <c r="D84" s="33"/>
      <c r="E84" s="33"/>
      <c r="F84" s="131">
        <f t="shared" si="1"/>
        <v>126</v>
      </c>
      <c r="G84" s="224" t="s">
        <v>390</v>
      </c>
      <c r="H84" s="227"/>
      <c r="I84" s="236">
        <f>IF(H84=N$12,O$12,IF(H84=N$13,O$13,IF(H84=N$14,O$14,IF(H84=N$15,O$15,IF(H84=N$16,O$16,IF(H84=N$17,O$17,IF(H84=N$18,O$18,IF(H84=N$19,O$19,IF(H84=N$20,O$20,IF(H84=N$21,O$21,IF(H84=N$22,O$22,IF(H84=N$23,O$23,IF(H84=N$24,O$24,IF(H84=N$25,O$25,IF(H84=N$26,O$26,0)))))))))))))))</f>
        <v>0</v>
      </c>
      <c r="J84" s="233">
        <f>COUNTA(C84:C107)</f>
        <v>0</v>
      </c>
      <c r="K84" s="160"/>
    </row>
    <row r="85" spans="1:11" ht="19">
      <c r="A85" s="21"/>
      <c r="B85" s="35">
        <v>2</v>
      </c>
      <c r="C85" s="22"/>
      <c r="D85" s="22"/>
      <c r="E85" s="22"/>
      <c r="F85" s="134">
        <f t="shared" si="1"/>
        <v>126</v>
      </c>
      <c r="G85" s="225"/>
      <c r="H85" s="228"/>
      <c r="I85" s="237"/>
      <c r="J85" s="234"/>
      <c r="K85" s="161"/>
    </row>
    <row r="86" spans="1:11" ht="19">
      <c r="A86" s="21"/>
      <c r="B86" s="35">
        <v>3</v>
      </c>
      <c r="C86" s="22"/>
      <c r="D86" s="22"/>
      <c r="E86" s="22"/>
      <c r="F86" s="134">
        <f t="shared" si="1"/>
        <v>126</v>
      </c>
      <c r="G86" s="225"/>
      <c r="H86" s="228"/>
      <c r="I86" s="237"/>
      <c r="J86" s="234"/>
      <c r="K86" s="161"/>
    </row>
    <row r="87" spans="1:11" ht="19">
      <c r="A87" s="21"/>
      <c r="B87" s="35">
        <v>4</v>
      </c>
      <c r="C87" s="22"/>
      <c r="D87" s="22"/>
      <c r="E87" s="22"/>
      <c r="F87" s="134">
        <f t="shared" si="1"/>
        <v>126</v>
      </c>
      <c r="G87" s="225"/>
      <c r="H87" s="228"/>
      <c r="I87" s="237"/>
      <c r="J87" s="234"/>
      <c r="K87" s="161"/>
    </row>
    <row r="88" spans="1:11" ht="19">
      <c r="A88" s="21"/>
      <c r="B88" s="35">
        <v>5</v>
      </c>
      <c r="C88" s="22"/>
      <c r="D88" s="22"/>
      <c r="E88" s="22"/>
      <c r="F88" s="134">
        <f t="shared" si="1"/>
        <v>126</v>
      </c>
      <c r="G88" s="225"/>
      <c r="H88" s="228"/>
      <c r="I88" s="237"/>
      <c r="J88" s="234"/>
      <c r="K88" s="161"/>
    </row>
    <row r="89" spans="1:11" ht="19">
      <c r="A89" s="21"/>
      <c r="B89" s="35">
        <v>6</v>
      </c>
      <c r="C89" s="22"/>
      <c r="D89" s="22"/>
      <c r="E89" s="22"/>
      <c r="F89" s="134">
        <f t="shared" si="1"/>
        <v>126</v>
      </c>
      <c r="G89" s="225"/>
      <c r="H89" s="228"/>
      <c r="I89" s="237"/>
      <c r="J89" s="234"/>
      <c r="K89" s="161"/>
    </row>
    <row r="90" spans="1:11" ht="19">
      <c r="A90" s="21"/>
      <c r="B90" s="35">
        <v>7</v>
      </c>
      <c r="C90" s="22"/>
      <c r="D90" s="22"/>
      <c r="E90" s="22"/>
      <c r="F90" s="134">
        <f t="shared" si="1"/>
        <v>126</v>
      </c>
      <c r="G90" s="225"/>
      <c r="H90" s="228"/>
      <c r="I90" s="237"/>
      <c r="J90" s="234"/>
      <c r="K90" s="161"/>
    </row>
    <row r="91" spans="1:11" ht="19">
      <c r="A91" s="21"/>
      <c r="B91" s="35">
        <v>8</v>
      </c>
      <c r="C91" s="22"/>
      <c r="D91" s="22"/>
      <c r="E91" s="22"/>
      <c r="F91" s="134">
        <f t="shared" si="1"/>
        <v>126</v>
      </c>
      <c r="G91" s="225"/>
      <c r="H91" s="228"/>
      <c r="I91" s="237"/>
      <c r="J91" s="234"/>
      <c r="K91" s="161"/>
    </row>
    <row r="92" spans="1:11" ht="19">
      <c r="A92" s="21"/>
      <c r="B92" s="35">
        <v>9</v>
      </c>
      <c r="C92" s="22"/>
      <c r="D92" s="22"/>
      <c r="E92" s="22"/>
      <c r="F92" s="134">
        <f t="shared" si="1"/>
        <v>126</v>
      </c>
      <c r="G92" s="225"/>
      <c r="H92" s="228"/>
      <c r="I92" s="237"/>
      <c r="J92" s="234"/>
      <c r="K92" s="161"/>
    </row>
    <row r="93" spans="1:11" ht="19">
      <c r="A93" s="21"/>
      <c r="B93" s="35">
        <v>10</v>
      </c>
      <c r="C93" s="22"/>
      <c r="D93" s="22"/>
      <c r="E93" s="22"/>
      <c r="F93" s="134">
        <f t="shared" si="1"/>
        <v>126</v>
      </c>
      <c r="G93" s="225"/>
      <c r="H93" s="228"/>
      <c r="I93" s="237"/>
      <c r="J93" s="234"/>
      <c r="K93" s="161"/>
    </row>
    <row r="94" spans="1:11" ht="19">
      <c r="A94" s="21"/>
      <c r="B94" s="35">
        <v>11</v>
      </c>
      <c r="C94" s="22"/>
      <c r="D94" s="22"/>
      <c r="E94" s="22"/>
      <c r="F94" s="134">
        <f t="shared" si="1"/>
        <v>126</v>
      </c>
      <c r="G94" s="225"/>
      <c r="H94" s="228"/>
      <c r="I94" s="237"/>
      <c r="J94" s="234"/>
      <c r="K94" s="161"/>
    </row>
    <row r="95" spans="1:11" ht="19">
      <c r="A95" s="21"/>
      <c r="B95" s="35">
        <v>12</v>
      </c>
      <c r="C95" s="22"/>
      <c r="D95" s="22"/>
      <c r="E95" s="22"/>
      <c r="F95" s="134">
        <f t="shared" si="1"/>
        <v>126</v>
      </c>
      <c r="G95" s="225"/>
      <c r="H95" s="228"/>
      <c r="I95" s="237"/>
      <c r="J95" s="234"/>
      <c r="K95" s="161"/>
    </row>
    <row r="96" spans="1:11" ht="19">
      <c r="A96" s="21"/>
      <c r="B96" s="35">
        <v>13</v>
      </c>
      <c r="C96" s="22"/>
      <c r="D96" s="22"/>
      <c r="E96" s="22"/>
      <c r="F96" s="134">
        <f t="shared" si="1"/>
        <v>126</v>
      </c>
      <c r="G96" s="225"/>
      <c r="H96" s="228"/>
      <c r="I96" s="237"/>
      <c r="J96" s="234"/>
      <c r="K96" s="161"/>
    </row>
    <row r="97" spans="1:11" ht="19">
      <c r="A97" s="21"/>
      <c r="B97" s="35">
        <v>14</v>
      </c>
      <c r="C97" s="22"/>
      <c r="D97" s="22"/>
      <c r="E97" s="22"/>
      <c r="F97" s="134">
        <f t="shared" si="1"/>
        <v>126</v>
      </c>
      <c r="G97" s="225"/>
      <c r="H97" s="228"/>
      <c r="I97" s="237"/>
      <c r="J97" s="234"/>
      <c r="K97" s="161"/>
    </row>
    <row r="98" spans="1:11" ht="19">
      <c r="A98" s="21"/>
      <c r="B98" s="35">
        <v>15</v>
      </c>
      <c r="C98" s="22"/>
      <c r="D98" s="22"/>
      <c r="E98" s="22"/>
      <c r="F98" s="134">
        <f t="shared" si="1"/>
        <v>126</v>
      </c>
      <c r="G98" s="225"/>
      <c r="H98" s="228"/>
      <c r="I98" s="237"/>
      <c r="J98" s="234"/>
      <c r="K98" s="161"/>
    </row>
    <row r="99" spans="1:11" ht="19">
      <c r="A99" s="21"/>
      <c r="B99" s="35">
        <v>16</v>
      </c>
      <c r="C99" s="22"/>
      <c r="D99" s="22"/>
      <c r="E99" s="22"/>
      <c r="F99" s="134">
        <f t="shared" si="1"/>
        <v>126</v>
      </c>
      <c r="G99" s="225"/>
      <c r="H99" s="228"/>
      <c r="I99" s="237"/>
      <c r="J99" s="234"/>
      <c r="K99" s="161"/>
    </row>
    <row r="100" spans="1:11" ht="19">
      <c r="A100" s="21"/>
      <c r="B100" s="35">
        <v>17</v>
      </c>
      <c r="C100" s="22"/>
      <c r="D100" s="22"/>
      <c r="E100" s="22"/>
      <c r="F100" s="134">
        <f t="shared" si="1"/>
        <v>126</v>
      </c>
      <c r="G100" s="225"/>
      <c r="H100" s="228"/>
      <c r="I100" s="237"/>
      <c r="J100" s="234"/>
      <c r="K100" s="161"/>
    </row>
    <row r="101" spans="1:11" ht="19">
      <c r="A101" s="21"/>
      <c r="B101" s="35">
        <v>18</v>
      </c>
      <c r="C101" s="22"/>
      <c r="D101" s="22"/>
      <c r="E101" s="22"/>
      <c r="F101" s="134">
        <f t="shared" si="1"/>
        <v>126</v>
      </c>
      <c r="G101" s="225"/>
      <c r="H101" s="228"/>
      <c r="I101" s="237"/>
      <c r="J101" s="234"/>
      <c r="K101" s="161"/>
    </row>
    <row r="102" spans="1:11" ht="19">
      <c r="A102" s="21"/>
      <c r="B102" s="35">
        <v>19</v>
      </c>
      <c r="C102" s="22"/>
      <c r="D102" s="22"/>
      <c r="E102" s="22"/>
      <c r="F102" s="134">
        <f t="shared" si="1"/>
        <v>126</v>
      </c>
      <c r="G102" s="225"/>
      <c r="H102" s="228"/>
      <c r="I102" s="237"/>
      <c r="J102" s="234"/>
      <c r="K102" s="161"/>
    </row>
    <row r="103" spans="1:11" ht="19">
      <c r="A103" s="21"/>
      <c r="B103" s="35">
        <v>20</v>
      </c>
      <c r="C103" s="22"/>
      <c r="D103" s="22"/>
      <c r="E103" s="22"/>
      <c r="F103" s="134">
        <f t="shared" si="1"/>
        <v>126</v>
      </c>
      <c r="G103" s="225"/>
      <c r="H103" s="228"/>
      <c r="I103" s="237"/>
      <c r="J103" s="234"/>
      <c r="K103" s="161"/>
    </row>
    <row r="104" spans="1:11" ht="19">
      <c r="A104" s="21"/>
      <c r="B104" s="35">
        <v>21</v>
      </c>
      <c r="C104" s="22"/>
      <c r="D104" s="22"/>
      <c r="E104" s="22"/>
      <c r="F104" s="134">
        <f t="shared" si="1"/>
        <v>126</v>
      </c>
      <c r="G104" s="225"/>
      <c r="H104" s="228"/>
      <c r="I104" s="237"/>
      <c r="J104" s="234"/>
      <c r="K104" s="161"/>
    </row>
    <row r="105" spans="1:11" ht="19">
      <c r="A105" s="21"/>
      <c r="B105" s="35">
        <v>22</v>
      </c>
      <c r="C105" s="22"/>
      <c r="D105" s="22"/>
      <c r="E105" s="22"/>
      <c r="F105" s="134">
        <f t="shared" si="1"/>
        <v>126</v>
      </c>
      <c r="G105" s="225"/>
      <c r="H105" s="228"/>
      <c r="I105" s="237"/>
      <c r="J105" s="234"/>
      <c r="K105" s="161"/>
    </row>
    <row r="106" spans="1:11" ht="19">
      <c r="A106" s="21"/>
      <c r="B106" s="35">
        <v>23</v>
      </c>
      <c r="C106" s="22"/>
      <c r="D106" s="22"/>
      <c r="E106" s="22"/>
      <c r="F106" s="134">
        <f t="shared" si="1"/>
        <v>126</v>
      </c>
      <c r="G106" s="225"/>
      <c r="H106" s="228"/>
      <c r="I106" s="237"/>
      <c r="J106" s="234"/>
      <c r="K106" s="161"/>
    </row>
    <row r="107" spans="1:11" ht="20" thickBot="1">
      <c r="A107" s="27"/>
      <c r="B107" s="36">
        <v>24</v>
      </c>
      <c r="C107" s="28"/>
      <c r="D107" s="28"/>
      <c r="E107" s="28"/>
      <c r="F107" s="134">
        <f t="shared" si="1"/>
        <v>126</v>
      </c>
      <c r="G107" s="226"/>
      <c r="H107" s="229"/>
      <c r="I107" s="238"/>
      <c r="J107" s="235"/>
      <c r="K107" s="162"/>
    </row>
    <row r="108" spans="1:11" ht="19" customHeight="1">
      <c r="A108" s="31">
        <v>5</v>
      </c>
      <c r="B108" s="32">
        <v>1</v>
      </c>
      <c r="C108" s="33"/>
      <c r="D108" s="33"/>
      <c r="E108" s="33"/>
      <c r="F108" s="131">
        <f t="shared" si="1"/>
        <v>126</v>
      </c>
      <c r="G108" s="224" t="s">
        <v>390</v>
      </c>
      <c r="H108" s="227"/>
      <c r="I108" s="236">
        <f>IF(H108=N$12,O$12,IF(H108=N$13,O$13,IF(H108=N$14,O$14,IF(H108=N$15,O$15,IF(H108=N$16,O$16,IF(H108=N$17,O$17,IF(H108=N$18,O$18,IF(H108=N$19,O$19,IF(H108=N$20,O$20,IF(H108=N$21,O$21,IF(H108=N$22,O$22,IF(H108=N$23,O$23,IF(H108=N$24,O$24,IF(H108=N$25,O$25,IF(H108=N$26,O$26,0)))))))))))))))</f>
        <v>0</v>
      </c>
      <c r="J108" s="233">
        <f>COUNTA(C108:C131)</f>
        <v>0</v>
      </c>
      <c r="K108" s="160"/>
    </row>
    <row r="109" spans="1:11" ht="19">
      <c r="A109" s="21"/>
      <c r="B109" s="35">
        <v>2</v>
      </c>
      <c r="C109" s="22"/>
      <c r="D109" s="22"/>
      <c r="E109" s="22"/>
      <c r="F109" s="134">
        <f t="shared" si="1"/>
        <v>126</v>
      </c>
      <c r="G109" s="225"/>
      <c r="H109" s="228"/>
      <c r="I109" s="237"/>
      <c r="J109" s="234"/>
      <c r="K109" s="161"/>
    </row>
    <row r="110" spans="1:11" ht="19">
      <c r="A110" s="21"/>
      <c r="B110" s="35">
        <v>3</v>
      </c>
      <c r="C110" s="22"/>
      <c r="D110" s="22"/>
      <c r="E110" s="22"/>
      <c r="F110" s="134">
        <f t="shared" si="1"/>
        <v>126</v>
      </c>
      <c r="G110" s="225"/>
      <c r="H110" s="228"/>
      <c r="I110" s="237"/>
      <c r="J110" s="234"/>
      <c r="K110" s="161"/>
    </row>
    <row r="111" spans="1:11" ht="19">
      <c r="A111" s="21"/>
      <c r="B111" s="35">
        <v>4</v>
      </c>
      <c r="C111" s="22"/>
      <c r="D111" s="22"/>
      <c r="E111" s="22"/>
      <c r="F111" s="134">
        <f t="shared" si="1"/>
        <v>126</v>
      </c>
      <c r="G111" s="225"/>
      <c r="H111" s="228"/>
      <c r="I111" s="237"/>
      <c r="J111" s="234"/>
      <c r="K111" s="161"/>
    </row>
    <row r="112" spans="1:11" ht="19">
      <c r="A112" s="21"/>
      <c r="B112" s="35">
        <v>5</v>
      </c>
      <c r="C112" s="22"/>
      <c r="D112" s="22"/>
      <c r="E112" s="22"/>
      <c r="F112" s="134">
        <f t="shared" si="1"/>
        <v>126</v>
      </c>
      <c r="G112" s="225"/>
      <c r="H112" s="228"/>
      <c r="I112" s="237"/>
      <c r="J112" s="234"/>
      <c r="K112" s="161"/>
    </row>
    <row r="113" spans="1:11" ht="19">
      <c r="A113" s="21"/>
      <c r="B113" s="35">
        <v>6</v>
      </c>
      <c r="C113" s="22"/>
      <c r="D113" s="22"/>
      <c r="E113" s="22"/>
      <c r="F113" s="134">
        <f t="shared" si="1"/>
        <v>126</v>
      </c>
      <c r="G113" s="225"/>
      <c r="H113" s="228"/>
      <c r="I113" s="237"/>
      <c r="J113" s="234"/>
      <c r="K113" s="161"/>
    </row>
    <row r="114" spans="1:11" ht="19">
      <c r="A114" s="21"/>
      <c r="B114" s="35">
        <v>7</v>
      </c>
      <c r="C114" s="22"/>
      <c r="D114" s="22"/>
      <c r="E114" s="22"/>
      <c r="F114" s="134">
        <f t="shared" si="1"/>
        <v>126</v>
      </c>
      <c r="G114" s="225"/>
      <c r="H114" s="228"/>
      <c r="I114" s="237"/>
      <c r="J114" s="234"/>
      <c r="K114" s="161"/>
    </row>
    <row r="115" spans="1:11" ht="19">
      <c r="A115" s="21"/>
      <c r="B115" s="35">
        <v>8</v>
      </c>
      <c r="C115" s="22"/>
      <c r="D115" s="22"/>
      <c r="E115" s="22"/>
      <c r="F115" s="134">
        <f t="shared" si="1"/>
        <v>126</v>
      </c>
      <c r="G115" s="225"/>
      <c r="H115" s="228"/>
      <c r="I115" s="237"/>
      <c r="J115" s="234"/>
      <c r="K115" s="161"/>
    </row>
    <row r="116" spans="1:11" ht="19">
      <c r="A116" s="21"/>
      <c r="B116" s="35">
        <v>9</v>
      </c>
      <c r="C116" s="22"/>
      <c r="D116" s="22"/>
      <c r="E116" s="22"/>
      <c r="F116" s="134">
        <f t="shared" si="1"/>
        <v>126</v>
      </c>
      <c r="G116" s="225"/>
      <c r="H116" s="228"/>
      <c r="I116" s="237"/>
      <c r="J116" s="234"/>
      <c r="K116" s="161"/>
    </row>
    <row r="117" spans="1:11" ht="19">
      <c r="A117" s="21"/>
      <c r="B117" s="35">
        <v>10</v>
      </c>
      <c r="C117" s="22"/>
      <c r="D117" s="22"/>
      <c r="E117" s="22"/>
      <c r="F117" s="134">
        <f t="shared" si="1"/>
        <v>126</v>
      </c>
      <c r="G117" s="225"/>
      <c r="H117" s="228"/>
      <c r="I117" s="237"/>
      <c r="J117" s="234"/>
      <c r="K117" s="161"/>
    </row>
    <row r="118" spans="1:11" ht="19">
      <c r="A118" s="21"/>
      <c r="B118" s="35">
        <v>11</v>
      </c>
      <c r="C118" s="22"/>
      <c r="D118" s="22"/>
      <c r="E118" s="22"/>
      <c r="F118" s="134">
        <f t="shared" si="1"/>
        <v>126</v>
      </c>
      <c r="G118" s="225"/>
      <c r="H118" s="228"/>
      <c r="I118" s="237"/>
      <c r="J118" s="234"/>
      <c r="K118" s="161"/>
    </row>
    <row r="119" spans="1:11" ht="19">
      <c r="A119" s="21"/>
      <c r="B119" s="35">
        <v>12</v>
      </c>
      <c r="C119" s="22"/>
      <c r="D119" s="22"/>
      <c r="E119" s="22"/>
      <c r="F119" s="134">
        <f t="shared" si="1"/>
        <v>126</v>
      </c>
      <c r="G119" s="225"/>
      <c r="H119" s="228"/>
      <c r="I119" s="237"/>
      <c r="J119" s="234"/>
      <c r="K119" s="161"/>
    </row>
    <row r="120" spans="1:11" ht="19">
      <c r="A120" s="21"/>
      <c r="B120" s="35">
        <v>13</v>
      </c>
      <c r="C120" s="22"/>
      <c r="D120" s="22"/>
      <c r="E120" s="22"/>
      <c r="F120" s="134">
        <f t="shared" si="1"/>
        <v>126</v>
      </c>
      <c r="G120" s="225"/>
      <c r="H120" s="228"/>
      <c r="I120" s="237"/>
      <c r="J120" s="234"/>
      <c r="K120" s="161"/>
    </row>
    <row r="121" spans="1:11" ht="19">
      <c r="A121" s="21"/>
      <c r="B121" s="35">
        <v>14</v>
      </c>
      <c r="C121" s="22"/>
      <c r="D121" s="22"/>
      <c r="E121" s="22"/>
      <c r="F121" s="134">
        <f t="shared" si="1"/>
        <v>126</v>
      </c>
      <c r="G121" s="225"/>
      <c r="H121" s="228"/>
      <c r="I121" s="237"/>
      <c r="J121" s="234"/>
      <c r="K121" s="161"/>
    </row>
    <row r="122" spans="1:11" ht="19">
      <c r="A122" s="21"/>
      <c r="B122" s="35">
        <v>15</v>
      </c>
      <c r="C122" s="22"/>
      <c r="D122" s="22"/>
      <c r="E122" s="22"/>
      <c r="F122" s="134">
        <f t="shared" si="1"/>
        <v>126</v>
      </c>
      <c r="G122" s="225"/>
      <c r="H122" s="228"/>
      <c r="I122" s="237"/>
      <c r="J122" s="234"/>
      <c r="K122" s="161"/>
    </row>
    <row r="123" spans="1:11" ht="19">
      <c r="A123" s="21"/>
      <c r="B123" s="35">
        <v>16</v>
      </c>
      <c r="C123" s="22"/>
      <c r="D123" s="22"/>
      <c r="E123" s="22"/>
      <c r="F123" s="134">
        <f t="shared" si="1"/>
        <v>126</v>
      </c>
      <c r="G123" s="225"/>
      <c r="H123" s="228"/>
      <c r="I123" s="237"/>
      <c r="J123" s="234"/>
      <c r="K123" s="161"/>
    </row>
    <row r="124" spans="1:11" ht="19">
      <c r="A124" s="21"/>
      <c r="B124" s="35">
        <v>17</v>
      </c>
      <c r="C124" s="22"/>
      <c r="D124" s="22"/>
      <c r="E124" s="22"/>
      <c r="F124" s="134">
        <f t="shared" si="1"/>
        <v>126</v>
      </c>
      <c r="G124" s="225"/>
      <c r="H124" s="228"/>
      <c r="I124" s="237"/>
      <c r="J124" s="234"/>
      <c r="K124" s="161"/>
    </row>
    <row r="125" spans="1:11" ht="19">
      <c r="A125" s="21"/>
      <c r="B125" s="35">
        <v>18</v>
      </c>
      <c r="C125" s="22"/>
      <c r="D125" s="22"/>
      <c r="E125" s="22"/>
      <c r="F125" s="134">
        <f t="shared" si="1"/>
        <v>126</v>
      </c>
      <c r="G125" s="225"/>
      <c r="H125" s="228"/>
      <c r="I125" s="237"/>
      <c r="J125" s="234"/>
      <c r="K125" s="161"/>
    </row>
    <row r="126" spans="1:11" ht="19">
      <c r="A126" s="21"/>
      <c r="B126" s="35">
        <v>19</v>
      </c>
      <c r="C126" s="22"/>
      <c r="D126" s="22"/>
      <c r="E126" s="22"/>
      <c r="F126" s="134">
        <f t="shared" si="1"/>
        <v>126</v>
      </c>
      <c r="G126" s="225"/>
      <c r="H126" s="228"/>
      <c r="I126" s="237"/>
      <c r="J126" s="234"/>
      <c r="K126" s="161"/>
    </row>
    <row r="127" spans="1:11" ht="19">
      <c r="A127" s="21"/>
      <c r="B127" s="35">
        <v>20</v>
      </c>
      <c r="C127" s="22"/>
      <c r="D127" s="22"/>
      <c r="E127" s="22"/>
      <c r="F127" s="134">
        <f t="shared" si="1"/>
        <v>126</v>
      </c>
      <c r="G127" s="225"/>
      <c r="H127" s="228"/>
      <c r="I127" s="237"/>
      <c r="J127" s="234"/>
      <c r="K127" s="161"/>
    </row>
    <row r="128" spans="1:11" ht="19">
      <c r="A128" s="21"/>
      <c r="B128" s="35">
        <v>21</v>
      </c>
      <c r="C128" s="22"/>
      <c r="D128" s="22"/>
      <c r="E128" s="22"/>
      <c r="F128" s="134">
        <f t="shared" si="1"/>
        <v>126</v>
      </c>
      <c r="G128" s="225"/>
      <c r="H128" s="228"/>
      <c r="I128" s="237"/>
      <c r="J128" s="234"/>
      <c r="K128" s="161"/>
    </row>
    <row r="129" spans="1:11" ht="19">
      <c r="A129" s="21"/>
      <c r="B129" s="35">
        <v>22</v>
      </c>
      <c r="C129" s="22"/>
      <c r="D129" s="22"/>
      <c r="E129" s="22"/>
      <c r="F129" s="134">
        <f t="shared" si="1"/>
        <v>126</v>
      </c>
      <c r="G129" s="225"/>
      <c r="H129" s="228"/>
      <c r="I129" s="237"/>
      <c r="J129" s="234"/>
      <c r="K129" s="161"/>
    </row>
    <row r="130" spans="1:11" ht="19">
      <c r="A130" s="21"/>
      <c r="B130" s="35">
        <v>23</v>
      </c>
      <c r="C130" s="22"/>
      <c r="D130" s="22"/>
      <c r="E130" s="22"/>
      <c r="F130" s="134">
        <f t="shared" si="1"/>
        <v>126</v>
      </c>
      <c r="G130" s="225"/>
      <c r="H130" s="228"/>
      <c r="I130" s="237"/>
      <c r="J130" s="234"/>
      <c r="K130" s="161"/>
    </row>
    <row r="131" spans="1:11" ht="20" thickBot="1">
      <c r="A131" s="27"/>
      <c r="B131" s="36">
        <v>24</v>
      </c>
      <c r="C131" s="28"/>
      <c r="D131" s="28"/>
      <c r="E131" s="28"/>
      <c r="F131" s="133">
        <f t="shared" si="1"/>
        <v>126</v>
      </c>
      <c r="G131" s="226"/>
      <c r="H131" s="229"/>
      <c r="I131" s="238"/>
      <c r="J131" s="235"/>
      <c r="K131" s="162"/>
    </row>
  </sheetData>
  <sheetProtection algorithmName="SHA-512" hashValue="LPq+c1g+qgandpDmOZSevXmzguVHxNafidqlO9S8UJ0nY6S8JsZiGyTVNjfK4MwQJVEIK0loOjLh7UKnRWJO/A==" saltValue="SMFwtCCLFkniB7CHmIr7aw==" spinCount="100000" sheet="1" objects="1" scenarios="1" selectLockedCells="1"/>
  <mergeCells count="28">
    <mergeCell ref="H84:H107"/>
    <mergeCell ref="I84:I107"/>
    <mergeCell ref="B3:F3"/>
    <mergeCell ref="B4:F4"/>
    <mergeCell ref="B5:F5"/>
    <mergeCell ref="B6:F6"/>
    <mergeCell ref="B7:F7"/>
    <mergeCell ref="A7:A9"/>
    <mergeCell ref="G12:G35"/>
    <mergeCell ref="H12:H35"/>
    <mergeCell ref="I12:I35"/>
    <mergeCell ref="G108:G131"/>
    <mergeCell ref="H108:H131"/>
    <mergeCell ref="I108:I131"/>
    <mergeCell ref="B8:F8"/>
    <mergeCell ref="B9:F9"/>
    <mergeCell ref="G36:G59"/>
    <mergeCell ref="H36:H59"/>
    <mergeCell ref="I36:I59"/>
    <mergeCell ref="G60:G83"/>
    <mergeCell ref="H60:H83"/>
    <mergeCell ref="I60:I83"/>
    <mergeCell ref="G84:G107"/>
    <mergeCell ref="J12:J35"/>
    <mergeCell ref="J36:J59"/>
    <mergeCell ref="J60:J83"/>
    <mergeCell ref="J84:J107"/>
    <mergeCell ref="J108:J131"/>
  </mergeCells>
  <phoneticPr fontId="13" type="noConversion"/>
  <dataValidations count="2">
    <dataValidation type="list" allowBlank="1" showInputMessage="1" showErrorMessage="1" sqref="D12:D131" xr:uid="{00000000-0002-0000-0500-000000000000}">
      <formula1>$M$12:$M$13</formula1>
    </dataValidation>
    <dataValidation type="list" allowBlank="1" showInputMessage="1" showErrorMessage="1" sqref="H12:H131" xr:uid="{00000000-0002-0000-0500-000002000000}">
      <formula1>$N$12:$N$26</formula1>
    </dataValidation>
  </dataValidations>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SCHOOL'S PARTICULARS 学校资料</vt:lpstr>
      <vt:lpstr>SUMMARY-ALL 全部总结</vt:lpstr>
      <vt:lpstr>SOLO ENTRIES 独舞</vt:lpstr>
      <vt:lpstr>MULTIPLE SOLO ENTRIES 多项独舞报名</vt:lpstr>
      <vt:lpstr>WORKSHOP ENTRIES 大师课报名</vt:lpstr>
      <vt:lpstr>DUO-TRIO ENTRIES 双-三人舞</vt:lpstr>
      <vt:lpstr>SMALL GROUP ENTRIES 小群舞</vt:lpstr>
      <vt:lpstr>LARGE GROUP ENTRIES 大群舞</vt:lpstr>
      <vt:lpstr>'DUO-TRIO ENTRIES 双-三人舞'!Print_Area</vt:lpstr>
      <vt:lpstr>'LARGE GROUP ENTRIES 大群舞'!Print_Area</vt:lpstr>
      <vt:lpstr>'MULTIPLE SOLO ENTRIES 多项独舞报名'!Print_Area</vt:lpstr>
      <vt:lpstr>'SMALL GROUP ENTRIES 小群舞'!Print_Area</vt:lpstr>
      <vt:lpstr>'SOLO ENTRIES 独舞'!Print_Area</vt:lpstr>
      <vt:lpstr>'SUMMARY-ALL 全部总结'!Print_Area</vt:lpstr>
      <vt:lpstr>'WORKSHOP ENTRIES 大师课报名'!Print_Area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Josephine Wang</dc:creator>
  <cp:lastModifiedBy>josephine.wangsm@gmail.com</cp:lastModifiedBy>
  <dcterms:created xsi:type="dcterms:W3CDTF">2019-11-03T14:04:34Z</dcterms:created>
  <dcterms:modified xsi:type="dcterms:W3CDTF">2026-06-07T04:11:30Z</dcterms:modified>
</cp:coreProperties>
</file>